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kEvans\Documents\Personal Documents_June 6th, 2026\NJE QS\NJE Project Portfolio\Projects\NJE_Standard templates\ITT &amp; Bid Evaluation\"/>
    </mc:Choice>
  </mc:AlternateContent>
  <xr:revisionPtr revIDLastSave="0" documentId="13_ncr:1_{867ACEF9-4B52-4650-95CB-95570ECC544F}" xr6:coauthVersionLast="47" xr6:coauthVersionMax="47" xr10:uidLastSave="{00000000-0000-0000-0000-000000000000}"/>
  <bookViews>
    <workbookView xWindow="-28920" yWindow="-2070" windowWidth="29040" windowHeight="15720" xr2:uid="{38172367-6D2C-41FA-97B8-2F4522473B6B}"/>
  </bookViews>
  <sheets>
    <sheet name="RFP overview" sheetId="2" r:id="rId1"/>
    <sheet name="Price Evaluation" sheetId="4" r:id="rId2"/>
    <sheet name="Technical Evaluation" sheetId="5" r:id="rId3"/>
    <sheet name="CommercialContractua Evaluation" sheetId="6" r:id="rId4"/>
    <sheet name="Final Evaluation" sheetId="7" r:id="rId5"/>
  </sheets>
  <definedNames>
    <definedName name="_Hlk100993670" localSheetId="4">#N/A</definedName>
    <definedName name="_xlnm.Print_Area" localSheetId="3">'CommercialContractua Evaluation'!$B$1:$J$34</definedName>
    <definedName name="_xlnm.Print_Area" localSheetId="4">'Final Evaluation'!$B$1:$J$63</definedName>
    <definedName name="_xlnm.Print_Area" localSheetId="1">'Price Evaluation'!$B$1:$K$36</definedName>
    <definedName name="_xlnm.Print_Area" localSheetId="0">'RFP overview'!$B$1:$J$23</definedName>
    <definedName name="_xlnm.Print_Area" localSheetId="2">'Technical Evaluation'!$B$1:$J$30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2" l="1"/>
  <c r="J14" i="2"/>
  <c r="J13" i="2"/>
  <c r="B5" i="4"/>
  <c r="B6" i="4"/>
  <c r="B7" i="4"/>
  <c r="B8" i="4"/>
  <c r="B9" i="4"/>
  <c r="B10" i="4"/>
  <c r="B4" i="4"/>
  <c r="B5" i="5"/>
  <c r="B6" i="5"/>
  <c r="B7" i="5"/>
  <c r="B8" i="5"/>
  <c r="B9" i="5"/>
  <c r="B10" i="5"/>
  <c r="B4" i="5"/>
  <c r="B5" i="6"/>
  <c r="B6" i="6"/>
  <c r="B7" i="6"/>
  <c r="B8" i="6"/>
  <c r="B9" i="6"/>
  <c r="B10" i="6"/>
  <c r="B4" i="6"/>
  <c r="B5" i="7"/>
  <c r="B6" i="7"/>
  <c r="B7" i="7"/>
  <c r="B8" i="7"/>
  <c r="B9" i="7"/>
  <c r="B10" i="7"/>
  <c r="B4" i="7"/>
  <c r="C5" i="4"/>
  <c r="C6" i="4"/>
  <c r="C7" i="4"/>
  <c r="C8" i="4"/>
  <c r="C9" i="4"/>
  <c r="C10" i="4"/>
  <c r="C4" i="4"/>
  <c r="E28" i="7"/>
  <c r="D28" i="7"/>
  <c r="C28" i="7"/>
  <c r="J15" i="4"/>
  <c r="J16" i="4"/>
  <c r="J17" i="4"/>
  <c r="J18" i="4"/>
  <c r="J19" i="4"/>
  <c r="J20" i="4"/>
  <c r="J21" i="4"/>
  <c r="J22" i="4"/>
  <c r="H15" i="4"/>
  <c r="H16" i="4"/>
  <c r="H17" i="4"/>
  <c r="H18" i="4"/>
  <c r="H19" i="4"/>
  <c r="H20" i="4"/>
  <c r="H21" i="4"/>
  <c r="H22" i="4"/>
  <c r="H23" i="4"/>
  <c r="F15" i="4"/>
  <c r="F16" i="4"/>
  <c r="F17" i="4"/>
  <c r="F18" i="4"/>
  <c r="F19" i="4"/>
  <c r="F20" i="4"/>
  <c r="F21" i="4"/>
  <c r="F15" i="2"/>
  <c r="H15" i="2" s="1"/>
  <c r="I15" i="2" s="1"/>
  <c r="F14" i="2"/>
  <c r="H14" i="2" s="1"/>
  <c r="I14" i="2" s="1"/>
  <c r="F13" i="2"/>
  <c r="H13" i="2" s="1"/>
  <c r="I13" i="2" s="1"/>
  <c r="C29" i="6"/>
  <c r="C30" i="6" s="1"/>
  <c r="C10" i="7"/>
  <c r="C10" i="6"/>
  <c r="C10" i="5"/>
  <c r="E14" i="7"/>
  <c r="E39" i="7" s="1"/>
  <c r="D14" i="7"/>
  <c r="D39" i="7" s="1"/>
  <c r="C14" i="7"/>
  <c r="C39" i="7" s="1"/>
  <c r="H13" i="6"/>
  <c r="F13" i="6"/>
  <c r="D13" i="6"/>
  <c r="H16" i="5"/>
  <c r="F16" i="5"/>
  <c r="D16" i="5"/>
  <c r="I13" i="4"/>
  <c r="G13" i="4"/>
  <c r="E13" i="4"/>
  <c r="C7" i="6"/>
  <c r="C7" i="5"/>
  <c r="C5" i="7"/>
  <c r="C6" i="7"/>
  <c r="C7" i="7"/>
  <c r="C8" i="7"/>
  <c r="C9" i="7"/>
  <c r="C4" i="7"/>
  <c r="D16" i="7"/>
  <c r="C5" i="6"/>
  <c r="C6" i="6"/>
  <c r="C8" i="6"/>
  <c r="C9" i="6"/>
  <c r="C4" i="6"/>
  <c r="C5" i="5"/>
  <c r="C6" i="5"/>
  <c r="C8" i="5"/>
  <c r="C9" i="5"/>
  <c r="C4" i="5"/>
  <c r="J27" i="4"/>
  <c r="H27" i="4"/>
  <c r="F27" i="4"/>
  <c r="J26" i="4"/>
  <c r="H26" i="4"/>
  <c r="F26" i="4"/>
  <c r="J25" i="4"/>
  <c r="H25" i="4"/>
  <c r="F25" i="4"/>
  <c r="J24" i="4"/>
  <c r="H24" i="4"/>
  <c r="F24" i="4"/>
  <c r="J23" i="4"/>
  <c r="F23" i="4"/>
  <c r="F22" i="4"/>
  <c r="H14" i="7"/>
  <c r="I28" i="6"/>
  <c r="G28" i="6"/>
  <c r="E28" i="6"/>
  <c r="I27" i="6"/>
  <c r="G27" i="6"/>
  <c r="E27" i="6"/>
  <c r="I26" i="6"/>
  <c r="G26" i="6"/>
  <c r="E26" i="6"/>
  <c r="I25" i="6"/>
  <c r="G25" i="6"/>
  <c r="E25" i="6"/>
  <c r="I24" i="6"/>
  <c r="G24" i="6"/>
  <c r="E24" i="6"/>
  <c r="I23" i="6"/>
  <c r="G23" i="6"/>
  <c r="E23" i="6"/>
  <c r="I22" i="6"/>
  <c r="G22" i="6"/>
  <c r="E22" i="6"/>
  <c r="I21" i="6"/>
  <c r="G21" i="6"/>
  <c r="E21" i="6"/>
  <c r="I20" i="6"/>
  <c r="G20" i="6"/>
  <c r="E20" i="6"/>
  <c r="I19" i="6"/>
  <c r="G19" i="6"/>
  <c r="E19" i="6"/>
  <c r="I18" i="6"/>
  <c r="G18" i="6"/>
  <c r="E18" i="6"/>
  <c r="I17" i="6"/>
  <c r="G17" i="6"/>
  <c r="E17" i="6"/>
  <c r="I16" i="6"/>
  <c r="G16" i="6"/>
  <c r="E16" i="6"/>
  <c r="I15" i="6"/>
  <c r="G15" i="6"/>
  <c r="E15" i="6"/>
  <c r="C26" i="5"/>
  <c r="C27" i="5" s="1"/>
  <c r="I25" i="5"/>
  <c r="G25" i="5"/>
  <c r="E25" i="5"/>
  <c r="I24" i="5"/>
  <c r="G24" i="5"/>
  <c r="E24" i="5"/>
  <c r="I23" i="5"/>
  <c r="G23" i="5"/>
  <c r="E23" i="5"/>
  <c r="I22" i="5"/>
  <c r="G22" i="5"/>
  <c r="E22" i="5"/>
  <c r="I21" i="5"/>
  <c r="G21" i="5"/>
  <c r="E21" i="5"/>
  <c r="I20" i="5"/>
  <c r="G20" i="5"/>
  <c r="E20" i="5"/>
  <c r="I19" i="5"/>
  <c r="G19" i="5"/>
  <c r="E19" i="5"/>
  <c r="I18" i="5"/>
  <c r="G18" i="5"/>
  <c r="E18" i="5"/>
  <c r="E29" i="6" l="1"/>
  <c r="C22" i="7" s="1"/>
  <c r="G29" i="6"/>
  <c r="D22" i="7" s="1"/>
  <c r="I29" i="6"/>
  <c r="E22" i="7" s="1"/>
  <c r="F28" i="4"/>
  <c r="F31" i="4" s="1"/>
  <c r="H28" i="4"/>
  <c r="H31" i="4" s="1"/>
  <c r="J28" i="4"/>
  <c r="J31" i="4" s="1"/>
  <c r="G15" i="2"/>
  <c r="G14" i="2"/>
  <c r="G13" i="2"/>
  <c r="G26" i="5"/>
  <c r="I26" i="5"/>
  <c r="E16" i="7" s="1"/>
  <c r="E26" i="5"/>
  <c r="C16" i="7" s="1"/>
  <c r="J16" i="7" l="1"/>
  <c r="H35" i="4"/>
  <c r="H36" i="4" s="1"/>
  <c r="I16" i="7"/>
  <c r="J35" i="4"/>
  <c r="J36" i="4" s="1"/>
  <c r="E17" i="7"/>
  <c r="E18" i="7" s="1"/>
  <c r="D17" i="7"/>
  <c r="D18" i="7" s="1"/>
  <c r="C17" i="7"/>
  <c r="J22" i="7"/>
  <c r="D23" i="7" s="1"/>
  <c r="I22" i="7"/>
  <c r="F35" i="4"/>
  <c r="F36" i="4" s="1"/>
  <c r="J17" i="7" l="1"/>
  <c r="C23" i="7"/>
  <c r="C24" i="7" s="1"/>
  <c r="E23" i="7"/>
  <c r="E24" i="7" s="1"/>
  <c r="E41" i="7" s="1"/>
  <c r="C18" i="7"/>
  <c r="C19" i="7" s="1"/>
  <c r="I17" i="7"/>
  <c r="D40" i="7"/>
  <c r="E40" i="7"/>
  <c r="C40" i="7"/>
  <c r="D24" i="7"/>
  <c r="D41" i="7" s="1"/>
  <c r="J28" i="7" l="1"/>
  <c r="C29" i="7" s="1"/>
  <c r="C30" i="7" s="1"/>
  <c r="C33" i="7" s="1"/>
  <c r="J23" i="7"/>
  <c r="I23" i="7"/>
  <c r="J18" i="7"/>
  <c r="I28" i="7"/>
  <c r="C36" i="7" s="1"/>
  <c r="D19" i="7"/>
  <c r="I18" i="7"/>
  <c r="E19" i="7"/>
  <c r="I19" i="7" s="1"/>
  <c r="C41" i="7"/>
  <c r="E25" i="7"/>
  <c r="I24" i="7"/>
  <c r="C25" i="7"/>
  <c r="J24" i="7"/>
  <c r="D25" i="7"/>
  <c r="D36" i="7" l="1"/>
  <c r="E29" i="7"/>
  <c r="E30" i="7" s="1"/>
  <c r="E42" i="7" s="1"/>
  <c r="D29" i="7"/>
  <c r="D30" i="7" s="1"/>
  <c r="D42" i="7" s="1"/>
  <c r="J19" i="7"/>
  <c r="E36" i="7"/>
  <c r="C42" i="7"/>
  <c r="J25" i="7"/>
  <c r="I25" i="7"/>
  <c r="E31" i="7" l="1"/>
  <c r="D33" i="7"/>
  <c r="D31" i="7"/>
  <c r="J30" i="7"/>
  <c r="C31" i="7"/>
  <c r="I30" i="7"/>
  <c r="I29" i="7"/>
  <c r="J29" i="7"/>
  <c r="E33" i="7"/>
  <c r="J31" i="7" l="1"/>
  <c r="D34" i="7"/>
  <c r="I31" i="7"/>
  <c r="J33" i="7"/>
  <c r="E34" i="7"/>
  <c r="C34" i="7"/>
  <c r="I33" i="7"/>
  <c r="J34" i="7" l="1"/>
  <c r="I3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D943ED1E-E143-4B4A-ACE2-1447009941EB}">
      <text>
        <r>
          <rPr>
            <b/>
            <sz val="16"/>
            <color indexed="81"/>
            <rFont val="Tahoma"/>
            <family val="2"/>
          </rPr>
          <t>The Company / Purhaser shall fill cell C9 in the sheet "RFP Overview"  with the Cost Controller PRIOR to launching any RFP.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<sst xmlns="http://schemas.openxmlformats.org/spreadsheetml/2006/main" count="128" uniqueCount="99">
  <si>
    <t>E-mail</t>
  </si>
  <si>
    <t>Date ITT sent</t>
  </si>
  <si>
    <t>Offer Validity - expiry date</t>
  </si>
  <si>
    <t>P&amp;L Saving or Loss (% +/-)</t>
  </si>
  <si>
    <t>P&amp;L Saving or Loss (+ / -)</t>
  </si>
  <si>
    <r>
      <t>Contract cost</t>
    </r>
    <r>
      <rPr>
        <b/>
        <sz val="11"/>
        <color indexed="8"/>
        <rFont val="Arial"/>
        <family val="2"/>
      </rPr>
      <t xml:space="preserve"> (excluding internal assessed extra costs)</t>
    </r>
  </si>
  <si>
    <t>Budget cost</t>
  </si>
  <si>
    <t>Activity</t>
  </si>
  <si>
    <t>Currency</t>
  </si>
  <si>
    <t>Unit</t>
  </si>
  <si>
    <t>Tenderer</t>
  </si>
  <si>
    <t>Technical Evaluation Criteria</t>
  </si>
  <si>
    <t>Weighting</t>
  </si>
  <si>
    <t>Rating</t>
  </si>
  <si>
    <t>Points</t>
  </si>
  <si>
    <t>a. Experience of similar projects</t>
  </si>
  <si>
    <t xml:space="preserve">b. Labour Resource &amp; Plant Availability </t>
  </si>
  <si>
    <t>c. Programme</t>
  </si>
  <si>
    <t>d. QHSE</t>
  </si>
  <si>
    <t xml:space="preserve">e. Design Risk </t>
  </si>
  <si>
    <t>Sub-Total Technical (*)</t>
  </si>
  <si>
    <t>(*)</t>
  </si>
  <si>
    <t>pls check the formula includes all lines above if you add any new lines</t>
  </si>
  <si>
    <t xml:space="preserve">Rating: </t>
  </si>
  <si>
    <t>Not Acceptable</t>
  </si>
  <si>
    <t>Acceptable, but need clarifications</t>
  </si>
  <si>
    <t>Acceptable</t>
  </si>
  <si>
    <t>Commercial/Contractual evaluation criteria</t>
  </si>
  <si>
    <t>Availability of spread/equipment for the working period</t>
  </si>
  <si>
    <t>Received reference list of contracts and CV of key personnel</t>
  </si>
  <si>
    <t>Priority/ work load other projects</t>
  </si>
  <si>
    <t xml:space="preserve">Received procedures and method statement(s) </t>
  </si>
  <si>
    <t>Received schedule of activities</t>
  </si>
  <si>
    <t>Time needed from contract award to mobilisation</t>
  </si>
  <si>
    <t xml:space="preserve">Received a Project execution plan and a detailed time schedule </t>
  </si>
  <si>
    <t>Received firm (2) or budgetary (0) offer</t>
  </si>
  <si>
    <t>Received a description of its Quality Assurance System and Health Safety &amp; Environment System</t>
  </si>
  <si>
    <t>Received a description of the Quality Records system proposed</t>
  </si>
  <si>
    <t>Validity of offer</t>
  </si>
  <si>
    <t>Payment Term duration</t>
  </si>
  <si>
    <t>Length of Warranty</t>
  </si>
  <si>
    <t xml:space="preserve">Commercial Risks due to historically many VO sent / lack of Bank guarantees / not good financial results </t>
  </si>
  <si>
    <t>Sub-Total Commercial (*)</t>
  </si>
  <si>
    <t>WEIGHTING, %</t>
  </si>
  <si>
    <t>Min</t>
  </si>
  <si>
    <t xml:space="preserve">Max </t>
  </si>
  <si>
    <t>TECHNICAL EVALUATION</t>
  </si>
  <si>
    <t>Technical score</t>
  </si>
  <si>
    <t>Normalised Result - points</t>
  </si>
  <si>
    <t>Final technical score</t>
  </si>
  <si>
    <t>Technical ranking</t>
  </si>
  <si>
    <t>COMMERCIAL EVALUATION</t>
  </si>
  <si>
    <t>Commercial score</t>
  </si>
  <si>
    <t>Final commercial score</t>
  </si>
  <si>
    <t>Commercial ranking</t>
  </si>
  <si>
    <t>PRICE EVALUATION</t>
  </si>
  <si>
    <t>Total Contract Value</t>
  </si>
  <si>
    <t xml:space="preserve"> </t>
  </si>
  <si>
    <t>Total score</t>
  </si>
  <si>
    <t xml:space="preserve">Ranking, total </t>
  </si>
  <si>
    <t>Info: % difference compared to cheapest offer</t>
  </si>
  <si>
    <t>Final price score</t>
  </si>
  <si>
    <t>(*) The items below are provided as example, they need to be defined after review of the offers, with the Technical responsible/lead(s) &amp; the Project Manager (PM).</t>
  </si>
  <si>
    <t>Final Evaluation and Recommendation</t>
  </si>
  <si>
    <t>Commercial &amp; Contractual Evaluation</t>
  </si>
  <si>
    <t>Technical Evaluation</t>
  </si>
  <si>
    <t>Subcontract name and number</t>
  </si>
  <si>
    <t>Title / Position</t>
  </si>
  <si>
    <t>Unit Rate</t>
  </si>
  <si>
    <t>Total Price</t>
  </si>
  <si>
    <t>out of 100</t>
  </si>
  <si>
    <t>Email</t>
  </si>
  <si>
    <t>Company / Tenderee / Purchaser's Actions</t>
  </si>
  <si>
    <r>
      <t xml:space="preserve">All CELLS in GREEN shall </t>
    </r>
    <r>
      <rPr>
        <b/>
        <i/>
        <u/>
        <sz val="10"/>
        <color rgb="FFFF0000"/>
        <rFont val="Arial"/>
        <family val="2"/>
      </rPr>
      <t>not</t>
    </r>
    <r>
      <rPr>
        <b/>
        <sz val="10"/>
        <color indexed="17"/>
        <rFont val="Arial"/>
        <family val="2"/>
      </rPr>
      <t xml:space="preserve"> be modified : AUTOMATIC FORMULAS</t>
    </r>
  </si>
  <si>
    <t>Contact</t>
  </si>
  <si>
    <t>Ensure all Bidders are Approved or in the process of being Approved.</t>
  </si>
  <si>
    <t>Ensure all Offers are still valid.</t>
  </si>
  <si>
    <t>Tender Return Date</t>
  </si>
  <si>
    <t>Comments &amp; Analysis</t>
  </si>
  <si>
    <t>Budget Cost</t>
  </si>
  <si>
    <t>This value is taken into consideration in the FINAL Evaluation sheet</t>
  </si>
  <si>
    <t>This value is taken into consideration in the FINAL Evaluation sheet.</t>
  </si>
  <si>
    <t>Weighting total should be 100%</t>
  </si>
  <si>
    <t>Quantity</t>
  </si>
  <si>
    <t>All RFP, offers and / or emails to be shared with Company sole point of contact listed above.</t>
  </si>
  <si>
    <t>Approved supplier (Yes / No)</t>
  </si>
  <si>
    <t>Offer Value / Price</t>
  </si>
  <si>
    <t>Bid submittal date</t>
  </si>
  <si>
    <t>Price Comparison - Bill of Quantities (BoQ)</t>
  </si>
  <si>
    <t>Company Sole Point of Contact</t>
  </si>
  <si>
    <t>Contractor 1</t>
  </si>
  <si>
    <t>Contractor 2</t>
  </si>
  <si>
    <t>Contractor 3</t>
  </si>
  <si>
    <t>Grand Total (*)</t>
  </si>
  <si>
    <t xml:space="preserve">Sub-Total </t>
  </si>
  <si>
    <t>(*) Check the formula includes all lines above if you add any new lines</t>
  </si>
  <si>
    <t>Request for Price / Bid Evaluation Overview</t>
  </si>
  <si>
    <t>Contractor / Sub-Contractor</t>
  </si>
  <si>
    <t>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</si>
</sst>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d/m/yyyy;@"/>
    <numFmt numFmtId="166" formatCode="_-[$£-809]* #,##0_-;\-[$£-809]* #,##0_-;_-[$£-809]* &quot;-&quot;??_-;_-@_-"/>
    <numFmt numFmtId="167" formatCode="_-[$£-809]* #,##0.00_-;\-[$£-809]* #,##0.00_-;_-[$£-809]* &quot;-&quot;??_-;_-@_-"/>
    <numFmt numFmtId="168" formatCode="_-&quot;£&quot;* #,##0.00_-;\-&quot;£&quot;* #,##0.00_-;_-&quot;£&quot;* &quot;-&quot;??_-;_-@_-"/>
    <numFmt numFmtId="171" formatCode="###0.000"/>
    <numFmt numFmtId="172" formatCode="0000.000"/>
    <numFmt numFmtId="173" formatCode="#,##0.0"/>
    <numFmt numFmtId="174" formatCode="_(* #,##0_);_(* \(#,##0\);_(* &quot;-&quot;??_);_(@_)"/>
    <numFmt numFmtId="175" formatCode="_ * #,##0.00_ ;_ * \-#,##0.00_ ;_ * &quot;-&quot;??_ ;_ @_ "/>
    <numFmt numFmtId="176" formatCode="&quot;$&quot;#,##0.00"/>
    <numFmt numFmtId="177" formatCode="[$£-809]#,##0.00"/>
  </numFmts>
  <fonts count="4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color rgb="FF00B0F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rgb="FF00610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rgb="FF00B0F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b/>
      <sz val="13"/>
      <name val="Arial"/>
      <family val="2"/>
    </font>
    <font>
      <b/>
      <sz val="13"/>
      <color rgb="FF006100"/>
      <name val="Arial"/>
      <family val="2"/>
    </font>
    <font>
      <b/>
      <sz val="10"/>
      <color rgb="FF0061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rgb="FF00B0F0"/>
      <name val="Arial"/>
      <family val="2"/>
    </font>
    <font>
      <b/>
      <sz val="11"/>
      <color theme="1"/>
      <name val="Arial"/>
      <family val="2"/>
    </font>
    <font>
      <b/>
      <sz val="16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Aptos Narrow"/>
      <family val="2"/>
      <scheme val="minor"/>
    </font>
    <font>
      <b/>
      <sz val="10"/>
      <color rgb="FF0000FF"/>
      <name val="Aptos Narrow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8"/>
      <color rgb="FFFF0000"/>
      <name val="Arial"/>
      <family val="2"/>
    </font>
    <font>
      <b/>
      <sz val="10"/>
      <color indexed="17"/>
      <name val="Arial"/>
      <family val="2"/>
    </font>
    <font>
      <b/>
      <sz val="12"/>
      <color rgb="FF006100"/>
      <name val="Arial"/>
      <family val="2"/>
    </font>
    <font>
      <sz val="9"/>
      <color rgb="FFFF0000"/>
      <name val="Segoe UI"/>
      <family val="2"/>
    </font>
    <font>
      <sz val="10"/>
      <name val="MS Sans Serif"/>
      <family val="2"/>
    </font>
    <font>
      <sz val="8"/>
      <name val="Aptos Narrow"/>
      <family val="2"/>
      <scheme val="minor"/>
    </font>
    <font>
      <b/>
      <sz val="16"/>
      <color theme="1"/>
      <name val="Arial"/>
      <family val="2"/>
    </font>
    <font>
      <b/>
      <i/>
      <u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Arial"/>
      <family val="2"/>
    </font>
    <font>
      <sz val="9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3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5" fillId="0" borderId="0" applyFont="0" applyFill="0" applyBorder="0" applyAlignment="0" applyProtection="0"/>
    <xf numFmtId="0" fontId="11" fillId="2" borderId="0" applyNumberFormat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8" fillId="0" borderId="0"/>
    <xf numFmtId="0" fontId="36" fillId="0" borderId="0"/>
    <xf numFmtId="0" fontId="5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1">
    <xf numFmtId="0" fontId="0" fillId="0" borderId="0" xfId="0"/>
    <xf numFmtId="0" fontId="3" fillId="4" borderId="0" xfId="1" applyFill="1"/>
    <xf numFmtId="0" fontId="4" fillId="4" borderId="0" xfId="1" applyFont="1" applyFill="1"/>
    <xf numFmtId="0" fontId="3" fillId="0" borderId="0" xfId="1"/>
    <xf numFmtId="0" fontId="2" fillId="4" borderId="0" xfId="1" applyFont="1" applyFill="1"/>
    <xf numFmtId="0" fontId="6" fillId="0" borderId="1" xfId="2" applyFont="1" applyBorder="1" applyAlignment="1">
      <alignment horizontal="center" vertical="center" wrapText="1"/>
    </xf>
    <xf numFmtId="0" fontId="10" fillId="0" borderId="0" xfId="1" applyFont="1"/>
    <xf numFmtId="0" fontId="5" fillId="4" borderId="0" xfId="1" applyFont="1" applyFill="1"/>
    <xf numFmtId="0" fontId="5" fillId="0" borderId="0" xfId="1" applyFont="1" applyAlignment="1">
      <alignment vertical="center"/>
    </xf>
    <xf numFmtId="166" fontId="5" fillId="0" borderId="0" xfId="1" applyNumberFormat="1" applyFont="1" applyAlignment="1">
      <alignment vertical="center"/>
    </xf>
    <xf numFmtId="0" fontId="5" fillId="4" borderId="0" xfId="1" applyFont="1" applyFill="1" applyAlignment="1">
      <alignment vertical="center"/>
    </xf>
    <xf numFmtId="166" fontId="5" fillId="4" borderId="0" xfId="1" applyNumberFormat="1" applyFont="1" applyFill="1" applyAlignment="1">
      <alignment vertical="center"/>
    </xf>
    <xf numFmtId="0" fontId="10" fillId="4" borderId="0" xfId="1" applyFont="1" applyFill="1" applyAlignment="1">
      <alignment vertical="center"/>
    </xf>
    <xf numFmtId="0" fontId="16" fillId="5" borderId="0" xfId="1" applyFont="1" applyFill="1" applyAlignment="1">
      <alignment horizontal="right" vertical="top"/>
    </xf>
    <xf numFmtId="0" fontId="17" fillId="0" borderId="0" xfId="1" applyFont="1" applyAlignment="1">
      <alignment vertical="center"/>
    </xf>
    <xf numFmtId="0" fontId="17" fillId="4" borderId="0" xfId="1" applyFont="1" applyFill="1" applyAlignment="1">
      <alignment vertical="center"/>
    </xf>
    <xf numFmtId="167" fontId="17" fillId="4" borderId="0" xfId="1" applyNumberFormat="1" applyFont="1" applyFill="1" applyAlignment="1">
      <alignment vertical="center"/>
    </xf>
    <xf numFmtId="49" fontId="20" fillId="0" borderId="6" xfId="1" applyNumberFormat="1" applyFont="1" applyBorder="1" applyAlignment="1">
      <alignment horizontal="center" vertical="center"/>
    </xf>
    <xf numFmtId="4" fontId="20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vertical="top" wrapText="1"/>
    </xf>
    <xf numFmtId="0" fontId="23" fillId="4" borderId="0" xfId="1" applyFont="1" applyFill="1" applyAlignment="1">
      <alignment vertical="center"/>
    </xf>
    <xf numFmtId="0" fontId="21" fillId="4" borderId="0" xfId="1" applyFont="1" applyFill="1" applyAlignment="1">
      <alignment vertical="center"/>
    </xf>
    <xf numFmtId="0" fontId="10" fillId="0" borderId="1" xfId="9" applyFont="1" applyBorder="1" applyAlignment="1">
      <alignment horizontal="center" vertical="center" wrapText="1"/>
    </xf>
    <xf numFmtId="171" fontId="27" fillId="0" borderId="14" xfId="1" applyNumberFormat="1" applyFont="1" applyBorder="1"/>
    <xf numFmtId="3" fontId="28" fillId="0" borderId="14" xfId="9" applyNumberFormat="1" applyFont="1" applyBorder="1" applyAlignment="1">
      <alignment horizontal="right"/>
    </xf>
    <xf numFmtId="172" fontId="12" fillId="0" borderId="15" xfId="1" applyNumberFormat="1" applyFont="1" applyBorder="1" applyAlignment="1">
      <alignment horizontal="center" vertical="center"/>
    </xf>
    <xf numFmtId="0" fontId="14" fillId="0" borderId="11" xfId="4" applyFont="1" applyBorder="1" applyAlignment="1">
      <alignment horizontal="left" vertical="center" wrapText="1"/>
    </xf>
    <xf numFmtId="166" fontId="11" fillId="2" borderId="17" xfId="6" applyNumberFormat="1" applyBorder="1" applyAlignment="1">
      <alignment horizontal="center" vertical="center"/>
    </xf>
    <xf numFmtId="0" fontId="12" fillId="0" borderId="11" xfId="4" applyFont="1" applyBorder="1" applyAlignment="1">
      <alignment horizontal="left" vertical="center" wrapText="1"/>
    </xf>
    <xf numFmtId="0" fontId="5" fillId="0" borderId="17" xfId="1" applyFont="1" applyBorder="1" applyAlignment="1">
      <alignment vertical="center"/>
    </xf>
    <xf numFmtId="0" fontId="5" fillId="4" borderId="17" xfId="1" applyFont="1" applyFill="1" applyBorder="1" applyAlignment="1">
      <alignment vertical="center"/>
    </xf>
    <xf numFmtId="0" fontId="3" fillId="5" borderId="0" xfId="1" applyFill="1" applyAlignment="1">
      <alignment horizontal="left" vertical="center"/>
    </xf>
    <xf numFmtId="0" fontId="3" fillId="5" borderId="0" xfId="1" applyFill="1" applyAlignment="1">
      <alignment vertical="center"/>
    </xf>
    <xf numFmtId="0" fontId="3" fillId="0" borderId="0" xfId="1" applyAlignment="1">
      <alignment vertical="center"/>
    </xf>
    <xf numFmtId="0" fontId="11" fillId="2" borderId="1" xfId="6" applyBorder="1" applyAlignment="1">
      <alignment horizontal="center" vertical="center" wrapText="1"/>
    </xf>
    <xf numFmtId="0" fontId="3" fillId="4" borderId="0" xfId="1" applyFill="1" applyAlignment="1">
      <alignment vertical="center"/>
    </xf>
    <xf numFmtId="0" fontId="3" fillId="4" borderId="0" xfId="1" applyFill="1" applyAlignment="1">
      <alignment horizontal="center" vertical="center"/>
    </xf>
    <xf numFmtId="0" fontId="29" fillId="5" borderId="0" xfId="1" applyFont="1" applyFill="1" applyAlignment="1">
      <alignment vertical="center"/>
    </xf>
    <xf numFmtId="0" fontId="10" fillId="0" borderId="1" xfId="1" applyFont="1" applyBorder="1" applyAlignment="1">
      <alignment horizontal="left" vertical="center" wrapText="1"/>
    </xf>
    <xf numFmtId="0" fontId="22" fillId="0" borderId="20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5" fillId="5" borderId="1" xfId="1" applyFont="1" applyFill="1" applyBorder="1" applyAlignment="1">
      <alignment horizontal="left" vertical="center"/>
    </xf>
    <xf numFmtId="0" fontId="28" fillId="0" borderId="1" xfId="1" applyFont="1" applyBorder="1" applyAlignment="1">
      <alignment vertical="center" wrapText="1"/>
    </xf>
    <xf numFmtId="9" fontId="5" fillId="0" borderId="1" xfId="7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9" fillId="5" borderId="1" xfId="1" applyFont="1" applyFill="1" applyBorder="1" applyAlignment="1">
      <alignment horizontal="left" vertical="center"/>
    </xf>
    <xf numFmtId="9" fontId="11" fillId="2" borderId="1" xfId="6" applyNumberForma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9" fillId="2" borderId="1" xfId="6" applyFont="1" applyBorder="1" applyAlignment="1">
      <alignment horizontal="center" vertical="center" wrapText="1"/>
    </xf>
    <xf numFmtId="0" fontId="9" fillId="0" borderId="0" xfId="6" applyFont="1" applyFill="1" applyAlignment="1">
      <alignment vertical="center" wrapText="1"/>
    </xf>
    <xf numFmtId="0" fontId="16" fillId="0" borderId="0" xfId="1" applyFont="1" applyAlignment="1">
      <alignment vertical="top"/>
    </xf>
    <xf numFmtId="0" fontId="5" fillId="5" borderId="0" xfId="1" applyFont="1" applyFill="1" applyAlignment="1">
      <alignment horizontal="left" vertical="center"/>
    </xf>
    <xf numFmtId="0" fontId="5" fillId="5" borderId="0" xfId="1" applyFont="1" applyFill="1" applyAlignment="1">
      <alignment horizontal="right" vertical="center"/>
    </xf>
    <xf numFmtId="0" fontId="30" fillId="5" borderId="0" xfId="1" applyFont="1" applyFill="1" applyAlignment="1">
      <alignment vertical="center"/>
    </xf>
    <xf numFmtId="173" fontId="5" fillId="4" borderId="0" xfId="1" applyNumberFormat="1" applyFont="1" applyFill="1"/>
    <xf numFmtId="0" fontId="5" fillId="0" borderId="0" xfId="1" applyFont="1"/>
    <xf numFmtId="0" fontId="5" fillId="0" borderId="11" xfId="1" applyFont="1" applyBorder="1" applyAlignment="1">
      <alignment horizontal="left" wrapText="1"/>
    </xf>
    <xf numFmtId="0" fontId="31" fillId="0" borderId="1" xfId="1" applyFont="1" applyBorder="1" applyAlignment="1">
      <alignment horizontal="center" vertical="center" wrapText="1"/>
    </xf>
    <xf numFmtId="0" fontId="11" fillId="2" borderId="11" xfId="6" applyBorder="1" applyAlignment="1">
      <alignment horizontal="center" vertical="center" wrapText="1"/>
    </xf>
    <xf numFmtId="0" fontId="10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/>
    </xf>
    <xf numFmtId="0" fontId="15" fillId="0" borderId="0" xfId="1" applyFont="1" applyAlignment="1">
      <alignment vertical="top"/>
    </xf>
    <xf numFmtId="0" fontId="30" fillId="5" borderId="0" xfId="1" applyFont="1" applyFill="1" applyAlignment="1">
      <alignment horizontal="right"/>
    </xf>
    <xf numFmtId="0" fontId="30" fillId="5" borderId="0" xfId="1" applyFont="1" applyFill="1"/>
    <xf numFmtId="0" fontId="3" fillId="5" borderId="0" xfId="1" applyFill="1"/>
    <xf numFmtId="173" fontId="30" fillId="4" borderId="0" xfId="1" applyNumberFormat="1" applyFont="1" applyFill="1" applyAlignment="1">
      <alignment horizontal="center" vertical="center"/>
    </xf>
    <xf numFmtId="173" fontId="5" fillId="4" borderId="0" xfId="1" applyNumberFormat="1" applyFont="1" applyFill="1" applyAlignment="1">
      <alignment horizontal="center" vertical="center" wrapText="1"/>
    </xf>
    <xf numFmtId="173" fontId="30" fillId="0" borderId="0" xfId="1" applyNumberFormat="1" applyFont="1" applyAlignment="1">
      <alignment horizontal="center" vertical="center"/>
    </xf>
    <xf numFmtId="173" fontId="5" fillId="4" borderId="0" xfId="1" applyNumberFormat="1" applyFont="1" applyFill="1" applyAlignment="1">
      <alignment horizontal="center" vertical="center"/>
    </xf>
    <xf numFmtId="3" fontId="5" fillId="4" borderId="0" xfId="1" applyNumberFormat="1" applyFont="1" applyFill="1" applyAlignment="1">
      <alignment horizontal="center" vertical="center"/>
    </xf>
    <xf numFmtId="173" fontId="30" fillId="5" borderId="0" xfId="1" applyNumberFormat="1" applyFont="1" applyFill="1" applyAlignment="1">
      <alignment horizontal="center" vertical="center"/>
    </xf>
    <xf numFmtId="173" fontId="5" fillId="4" borderId="0" xfId="1" applyNumberFormat="1" applyFont="1" applyFill="1" applyAlignment="1">
      <alignment horizontal="left" vertical="center"/>
    </xf>
    <xf numFmtId="173" fontId="5" fillId="0" borderId="0" xfId="1" applyNumberFormat="1" applyFont="1" applyAlignment="1">
      <alignment horizontal="left" vertical="center"/>
    </xf>
    <xf numFmtId="173" fontId="5" fillId="0" borderId="0" xfId="1" applyNumberFormat="1" applyFont="1" applyAlignment="1">
      <alignment horizontal="center" vertical="center" wrapText="1"/>
    </xf>
    <xf numFmtId="173" fontId="5" fillId="0" borderId="0" xfId="1" applyNumberFormat="1" applyFont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173" fontId="21" fillId="0" borderId="0" xfId="1" applyNumberFormat="1" applyFont="1" applyAlignment="1">
      <alignment horizontal="left" vertical="center"/>
    </xf>
    <xf numFmtId="174" fontId="11" fillId="2" borderId="1" xfId="5" applyNumberFormat="1" applyFont="1" applyFill="1" applyBorder="1" applyAlignment="1">
      <alignment horizontal="center" vertical="center"/>
    </xf>
    <xf numFmtId="3" fontId="5" fillId="7" borderId="1" xfId="1" applyNumberFormat="1" applyFont="1" applyFill="1" applyBorder="1" applyAlignment="1">
      <alignment horizontal="center" vertical="center"/>
    </xf>
    <xf numFmtId="9" fontId="21" fillId="5" borderId="0" xfId="7" applyFont="1" applyFill="1" applyBorder="1" applyAlignment="1">
      <alignment horizontal="center" vertical="center"/>
    </xf>
    <xf numFmtId="173" fontId="20" fillId="0" borderId="20" xfId="1" applyNumberFormat="1" applyFont="1" applyBorder="1" applyAlignment="1">
      <alignment horizontal="left" vertical="center"/>
    </xf>
    <xf numFmtId="43" fontId="11" fillId="2" borderId="20" xfId="5" applyFont="1" applyFill="1" applyBorder="1" applyAlignment="1">
      <alignment horizontal="center" vertical="center" wrapText="1"/>
    </xf>
    <xf numFmtId="43" fontId="11" fillId="2" borderId="20" xfId="5" applyFont="1" applyFill="1" applyBorder="1" applyAlignment="1">
      <alignment horizontal="center" vertical="center"/>
    </xf>
    <xf numFmtId="173" fontId="20" fillId="5" borderId="0" xfId="1" applyNumberFormat="1" applyFont="1" applyFill="1" applyAlignment="1">
      <alignment horizontal="center" vertical="center"/>
    </xf>
    <xf numFmtId="4" fontId="5" fillId="7" borderId="1" xfId="1" applyNumberFormat="1" applyFont="1" applyFill="1" applyBorder="1" applyAlignment="1">
      <alignment horizontal="center" vertical="center"/>
    </xf>
    <xf numFmtId="173" fontId="20" fillId="0" borderId="1" xfId="1" applyNumberFormat="1" applyFont="1" applyBorder="1" applyAlignment="1">
      <alignment horizontal="left" vertical="center"/>
    </xf>
    <xf numFmtId="43" fontId="11" fillId="2" borderId="1" xfId="5" applyFont="1" applyFill="1" applyBorder="1" applyAlignment="1">
      <alignment horizontal="center" vertical="center" wrapText="1"/>
    </xf>
    <xf numFmtId="43" fontId="11" fillId="2" borderId="1" xfId="5" applyFont="1" applyFill="1" applyBorder="1" applyAlignment="1">
      <alignment horizontal="center" vertical="center"/>
    </xf>
    <xf numFmtId="173" fontId="20" fillId="0" borderId="0" xfId="1" applyNumberFormat="1" applyFont="1" applyAlignment="1">
      <alignment horizontal="left" vertical="center"/>
    </xf>
    <xf numFmtId="174" fontId="20" fillId="0" borderId="0" xfId="5" applyNumberFormat="1" applyFont="1" applyFill="1" applyBorder="1" applyAlignment="1">
      <alignment horizontal="center" vertical="center" wrapText="1"/>
    </xf>
    <xf numFmtId="174" fontId="20" fillId="0" borderId="0" xfId="5" applyNumberFormat="1" applyFont="1" applyFill="1" applyBorder="1" applyAlignment="1">
      <alignment horizontal="center" vertical="center"/>
    </xf>
    <xf numFmtId="173" fontId="21" fillId="8" borderId="18" xfId="1" applyNumberFormat="1" applyFont="1" applyFill="1" applyBorder="1" applyAlignment="1">
      <alignment horizontal="left" vertical="center"/>
    </xf>
    <xf numFmtId="174" fontId="20" fillId="8" borderId="22" xfId="5" applyNumberFormat="1" applyFont="1" applyFill="1" applyBorder="1" applyAlignment="1">
      <alignment horizontal="center" vertical="center" wrapText="1"/>
    </xf>
    <xf numFmtId="174" fontId="20" fillId="8" borderId="22" xfId="5" applyNumberFormat="1" applyFont="1" applyFill="1" applyBorder="1" applyAlignment="1">
      <alignment horizontal="center" vertical="center"/>
    </xf>
    <xf numFmtId="9" fontId="14" fillId="8" borderId="17" xfId="7" applyFont="1" applyFill="1" applyBorder="1" applyAlignment="1">
      <alignment horizontal="center" vertical="center"/>
    </xf>
    <xf numFmtId="173" fontId="20" fillId="5" borderId="0" xfId="1" applyNumberFormat="1" applyFont="1" applyFill="1" applyAlignment="1">
      <alignment horizontal="left" vertical="center"/>
    </xf>
    <xf numFmtId="174" fontId="20" fillId="5" borderId="0" xfId="5" applyNumberFormat="1" applyFont="1" applyFill="1" applyBorder="1" applyAlignment="1">
      <alignment horizontal="center" vertical="center" wrapText="1"/>
    </xf>
    <xf numFmtId="174" fontId="20" fillId="5" borderId="0" xfId="5" applyNumberFormat="1" applyFont="1" applyFill="1" applyBorder="1" applyAlignment="1">
      <alignment horizontal="center" vertical="center"/>
    </xf>
    <xf numFmtId="173" fontId="20" fillId="0" borderId="1" xfId="1" applyNumberFormat="1" applyFont="1" applyBorder="1" applyAlignment="1">
      <alignment horizontal="left" vertical="center" wrapText="1"/>
    </xf>
    <xf numFmtId="174" fontId="5" fillId="4" borderId="0" xfId="5" applyNumberFormat="1" applyFont="1" applyFill="1" applyAlignment="1">
      <alignment horizontal="center" vertical="center" wrapText="1"/>
    </xf>
    <xf numFmtId="174" fontId="5" fillId="4" borderId="0" xfId="5" applyNumberFormat="1" applyFont="1" applyFill="1" applyAlignment="1">
      <alignment horizontal="center" vertical="center"/>
    </xf>
    <xf numFmtId="174" fontId="19" fillId="2" borderId="1" xfId="5" applyNumberFormat="1" applyFont="1" applyFill="1" applyBorder="1" applyAlignment="1">
      <alignment horizontal="center" vertical="center" wrapText="1"/>
    </xf>
    <xf numFmtId="174" fontId="19" fillId="2" borderId="1" xfId="5" applyNumberFormat="1" applyFont="1" applyFill="1" applyBorder="1" applyAlignment="1">
      <alignment horizontal="center" vertical="center"/>
    </xf>
    <xf numFmtId="173" fontId="5" fillId="0" borderId="1" xfId="1" applyNumberFormat="1" applyFont="1" applyBorder="1" applyAlignment="1">
      <alignment horizontal="left" vertical="center"/>
    </xf>
    <xf numFmtId="173" fontId="30" fillId="5" borderId="0" xfId="1" applyNumberFormat="1" applyFont="1" applyFill="1" applyAlignment="1">
      <alignment horizontal="left" vertical="center"/>
    </xf>
    <xf numFmtId="173" fontId="30" fillId="5" borderId="0" xfId="1" applyNumberFormat="1" applyFont="1" applyFill="1" applyAlignment="1">
      <alignment horizontal="center" vertical="center" wrapText="1"/>
    </xf>
    <xf numFmtId="3" fontId="30" fillId="5" borderId="0" xfId="1" applyNumberFormat="1" applyFont="1" applyFill="1" applyAlignment="1">
      <alignment horizontal="center" vertical="center"/>
    </xf>
    <xf numFmtId="173" fontId="30" fillId="0" borderId="0" xfId="1" applyNumberFormat="1" applyFont="1" applyAlignment="1">
      <alignment horizontal="left" vertical="center"/>
    </xf>
    <xf numFmtId="173" fontId="30" fillId="0" borderId="0" xfId="1" applyNumberFormat="1" applyFont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/>
    </xf>
    <xf numFmtId="0" fontId="35" fillId="0" borderId="0" xfId="0" applyFont="1" applyAlignment="1">
      <alignment wrapText="1"/>
    </xf>
    <xf numFmtId="0" fontId="5" fillId="0" borderId="24" xfId="1" applyFont="1" applyBorder="1" applyAlignment="1">
      <alignment horizontal="center" vertical="center" wrapText="1"/>
    </xf>
    <xf numFmtId="0" fontId="10" fillId="0" borderId="24" xfId="1" applyFont="1" applyBorder="1" applyAlignment="1">
      <alignment vertical="center" wrapText="1"/>
    </xf>
    <xf numFmtId="0" fontId="5" fillId="0" borderId="24" xfId="1" applyFont="1" applyBorder="1" applyAlignment="1">
      <alignment horizontal="left" vertical="center" wrapText="1"/>
    </xf>
    <xf numFmtId="0" fontId="3" fillId="0" borderId="24" xfId="1" applyBorder="1" applyAlignment="1">
      <alignment horizontal="left" vertical="center" wrapText="1"/>
    </xf>
    <xf numFmtId="0" fontId="18" fillId="2" borderId="21" xfId="6" applyFont="1" applyBorder="1" applyAlignment="1">
      <alignment vertical="center" wrapText="1"/>
    </xf>
    <xf numFmtId="4" fontId="20" fillId="4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vertical="top" wrapText="1"/>
    </xf>
    <xf numFmtId="49" fontId="20" fillId="0" borderId="7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vertical="top" wrapText="1"/>
    </xf>
    <xf numFmtId="0" fontId="26" fillId="0" borderId="11" xfId="9" applyFont="1" applyBorder="1" applyAlignment="1">
      <alignment horizontal="center" vertical="center" wrapText="1"/>
    </xf>
    <xf numFmtId="173" fontId="21" fillId="0" borderId="0" xfId="1" applyNumberFormat="1" applyFont="1" applyAlignment="1">
      <alignment horizontal="center" vertical="center"/>
    </xf>
    <xf numFmtId="0" fontId="22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vertical="center" wrapText="1"/>
    </xf>
    <xf numFmtId="4" fontId="20" fillId="0" borderId="1" xfId="1" applyNumberFormat="1" applyFont="1" applyBorder="1" applyAlignment="1">
      <alignment horizontal="center" vertical="center"/>
    </xf>
    <xf numFmtId="0" fontId="20" fillId="0" borderId="1" xfId="9" applyFont="1" applyBorder="1" applyAlignment="1">
      <alignment wrapText="1"/>
    </xf>
    <xf numFmtId="0" fontId="20" fillId="0" borderId="1" xfId="9" applyFont="1" applyBorder="1" applyAlignment="1">
      <alignment vertical="center" wrapText="1"/>
    </xf>
    <xf numFmtId="4" fontId="20" fillId="0" borderId="1" xfId="9" applyNumberFormat="1" applyFont="1" applyBorder="1" applyAlignment="1">
      <alignment horizontal="center" vertical="center"/>
    </xf>
    <xf numFmtId="0" fontId="5" fillId="5" borderId="1" xfId="1" applyFont="1" applyFill="1" applyBorder="1" applyAlignment="1">
      <alignment horizontal="center"/>
    </xf>
    <xf numFmtId="49" fontId="20" fillId="0" borderId="25" xfId="0" applyNumberFormat="1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 wrapText="1"/>
    </xf>
    <xf numFmtId="0" fontId="20" fillId="0" borderId="24" xfId="9" applyFont="1" applyBorder="1" applyAlignment="1">
      <alignment vertical="center" wrapText="1"/>
    </xf>
    <xf numFmtId="0" fontId="20" fillId="0" borderId="24" xfId="9" applyFont="1" applyBorder="1" applyAlignment="1">
      <alignment vertical="center"/>
    </xf>
    <xf numFmtId="4" fontId="5" fillId="4" borderId="0" xfId="1" applyNumberFormat="1" applyFont="1" applyFill="1" applyAlignment="1">
      <alignment vertical="center"/>
    </xf>
    <xf numFmtId="174" fontId="11" fillId="2" borderId="1" xfId="5" applyNumberFormat="1" applyFont="1" applyFill="1" applyBorder="1" applyAlignment="1">
      <alignment vertical="center"/>
    </xf>
    <xf numFmtId="43" fontId="11" fillId="2" borderId="1" xfId="5" applyFont="1" applyFill="1" applyBorder="1" applyAlignment="1">
      <alignment vertical="center"/>
    </xf>
    <xf numFmtId="174" fontId="11" fillId="2" borderId="1" xfId="5" applyNumberFormat="1" applyFont="1" applyFill="1" applyBorder="1" applyAlignment="1">
      <alignment vertical="center" wrapText="1"/>
    </xf>
    <xf numFmtId="174" fontId="11" fillId="2" borderId="20" xfId="5" applyNumberFormat="1" applyFont="1" applyFill="1" applyBorder="1" applyAlignment="1">
      <alignment vertical="center" wrapText="1"/>
    </xf>
    <xf numFmtId="174" fontId="11" fillId="2" borderId="20" xfId="5" applyNumberFormat="1" applyFont="1" applyFill="1" applyBorder="1" applyAlignment="1">
      <alignment vertical="center"/>
    </xf>
    <xf numFmtId="174" fontId="20" fillId="5" borderId="0" xfId="5" applyNumberFormat="1" applyFont="1" applyFill="1" applyBorder="1" applyAlignment="1">
      <alignment vertical="center" wrapText="1"/>
    </xf>
    <xf numFmtId="174" fontId="20" fillId="5" borderId="0" xfId="5" applyNumberFormat="1" applyFont="1" applyFill="1" applyBorder="1" applyAlignment="1">
      <alignment vertical="center"/>
    </xf>
    <xf numFmtId="174" fontId="34" fillId="2" borderId="1" xfId="5" applyNumberFormat="1" applyFont="1" applyFill="1" applyBorder="1" applyAlignment="1">
      <alignment vertical="center" wrapText="1"/>
    </xf>
    <xf numFmtId="174" fontId="34" fillId="2" borderId="1" xfId="5" applyNumberFormat="1" applyFont="1" applyFill="1" applyBorder="1" applyAlignment="1">
      <alignment vertical="center"/>
    </xf>
    <xf numFmtId="174" fontId="20" fillId="5" borderId="0" xfId="5" applyNumberFormat="1" applyFont="1" applyFill="1" applyAlignment="1">
      <alignment vertical="center" wrapText="1"/>
    </xf>
    <xf numFmtId="174" fontId="20" fillId="5" borderId="0" xfId="5" applyNumberFormat="1" applyFont="1" applyFill="1" applyAlignment="1">
      <alignment vertical="center"/>
    </xf>
    <xf numFmtId="9" fontId="11" fillId="2" borderId="1" xfId="7" applyFont="1" applyFill="1" applyBorder="1" applyAlignment="1">
      <alignment vertical="center" wrapText="1"/>
    </xf>
    <xf numFmtId="0" fontId="38" fillId="4" borderId="0" xfId="1" applyFont="1" applyFill="1"/>
    <xf numFmtId="9" fontId="19" fillId="2" borderId="0" xfId="7" applyFont="1" applyFill="1" applyAlignment="1">
      <alignment horizontal="center" vertical="center"/>
    </xf>
    <xf numFmtId="3" fontId="10" fillId="7" borderId="1" xfId="1" applyNumberFormat="1" applyFont="1" applyFill="1" applyBorder="1" applyAlignment="1">
      <alignment horizontal="center" vertical="center"/>
    </xf>
    <xf numFmtId="0" fontId="5" fillId="0" borderId="1" xfId="1" applyFont="1" applyBorder="1"/>
    <xf numFmtId="0" fontId="3" fillId="4" borderId="0" xfId="1" applyFill="1" applyAlignment="1">
      <alignment horizontal="center"/>
    </xf>
    <xf numFmtId="0" fontId="3" fillId="0" borderId="0" xfId="1" applyAlignment="1">
      <alignment horizontal="center"/>
    </xf>
    <xf numFmtId="176" fontId="5" fillId="4" borderId="0" xfId="1" applyNumberFormat="1" applyFont="1" applyFill="1" applyAlignment="1">
      <alignment vertical="center"/>
    </xf>
    <xf numFmtId="176" fontId="5" fillId="0" borderId="0" xfId="1" applyNumberFormat="1" applyFont="1" applyAlignment="1">
      <alignment vertical="center"/>
    </xf>
    <xf numFmtId="4" fontId="21" fillId="0" borderId="10" xfId="1" applyNumberFormat="1" applyFont="1" applyBorder="1" applyAlignment="1">
      <alignment horizontal="center" vertical="center" wrapText="1"/>
    </xf>
    <xf numFmtId="4" fontId="21" fillId="0" borderId="7" xfId="1" applyNumberFormat="1" applyFont="1" applyBorder="1" applyAlignment="1">
      <alignment horizontal="center" vertical="center" wrapText="1"/>
    </xf>
    <xf numFmtId="176" fontId="9" fillId="4" borderId="0" xfId="1" applyNumberFormat="1" applyFont="1" applyFill="1" applyAlignment="1">
      <alignment vertical="center"/>
    </xf>
    <xf numFmtId="0" fontId="11" fillId="2" borderId="1" xfId="6" applyBorder="1" applyAlignment="1">
      <alignment horizontal="left" vertical="center" wrapText="1"/>
    </xf>
    <xf numFmtId="0" fontId="11" fillId="2" borderId="1" xfId="6" applyBorder="1" applyAlignment="1">
      <alignment horizontal="left" wrapText="1"/>
    </xf>
    <xf numFmtId="173" fontId="9" fillId="4" borderId="0" xfId="1" applyNumberFormat="1" applyFont="1" applyFill="1" applyAlignment="1">
      <alignment horizontal="center" vertical="center"/>
    </xf>
    <xf numFmtId="164" fontId="9" fillId="0" borderId="1" xfId="4" applyNumberFormat="1" applyFont="1" applyBorder="1" applyAlignment="1">
      <alignment horizontal="center"/>
    </xf>
    <xf numFmtId="14" fontId="5" fillId="0" borderId="1" xfId="1" applyNumberFormat="1" applyFont="1" applyBorder="1" applyAlignment="1">
      <alignment horizontal="center"/>
    </xf>
    <xf numFmtId="0" fontId="5" fillId="0" borderId="1" xfId="3" applyFont="1" applyBorder="1" applyAlignment="1" applyProtection="1"/>
    <xf numFmtId="0" fontId="7" fillId="0" borderId="1" xfId="3" applyBorder="1" applyAlignment="1" applyProtection="1"/>
    <xf numFmtId="0" fontId="8" fillId="0" borderId="1" xfId="1" applyFont="1" applyBorder="1" applyAlignment="1">
      <alignment horizontal="left"/>
    </xf>
    <xf numFmtId="0" fontId="5" fillId="0" borderId="1" xfId="3" applyFont="1" applyFill="1" applyBorder="1" applyAlignment="1" applyProtection="1"/>
    <xf numFmtId="0" fontId="7" fillId="0" borderId="1" xfId="3" applyFill="1" applyBorder="1" applyAlignment="1" applyProtection="1"/>
    <xf numFmtId="177" fontId="17" fillId="6" borderId="3" xfId="1" applyNumberFormat="1" applyFont="1" applyFill="1" applyBorder="1" applyAlignment="1">
      <alignment horizontal="center" vertical="center"/>
    </xf>
    <xf numFmtId="177" fontId="20" fillId="0" borderId="8" xfId="1" applyNumberFormat="1" applyFont="1" applyBorder="1" applyAlignment="1">
      <alignment horizontal="center" vertical="center"/>
    </xf>
    <xf numFmtId="177" fontId="20" fillId="0" borderId="6" xfId="0" applyNumberFormat="1" applyFont="1" applyBorder="1" applyAlignment="1">
      <alignment horizontal="center" vertical="center"/>
    </xf>
    <xf numFmtId="177" fontId="20" fillId="0" borderId="1" xfId="9" applyNumberFormat="1" applyFont="1" applyBorder="1" applyAlignment="1">
      <alignment horizontal="center" vertical="center"/>
    </xf>
    <xf numFmtId="177" fontId="20" fillId="0" borderId="8" xfId="0" applyNumberFormat="1" applyFont="1" applyBorder="1" applyAlignment="1">
      <alignment horizontal="center" vertical="center"/>
    </xf>
    <xf numFmtId="0" fontId="40" fillId="0" borderId="1" xfId="1" applyFont="1" applyBorder="1"/>
    <xf numFmtId="0" fontId="10" fillId="0" borderId="16" xfId="1" applyFont="1" applyBorder="1" applyAlignment="1">
      <alignment horizontal="center" vertical="center" wrapText="1"/>
    </xf>
    <xf numFmtId="0" fontId="40" fillId="0" borderId="1" xfId="1" applyFont="1" applyBorder="1" applyAlignment="1">
      <alignment vertical="center"/>
    </xf>
    <xf numFmtId="0" fontId="21" fillId="4" borderId="23" xfId="1" applyFont="1" applyFill="1" applyBorder="1" applyAlignment="1">
      <alignment horizontal="center" vertical="center"/>
    </xf>
    <xf numFmtId="0" fontId="5" fillId="5" borderId="20" xfId="1" applyFont="1" applyFill="1" applyBorder="1" applyAlignment="1">
      <alignment horizontal="left" vertical="center"/>
    </xf>
    <xf numFmtId="0" fontId="10" fillId="4" borderId="17" xfId="1" applyFont="1" applyFill="1" applyBorder="1" applyAlignment="1">
      <alignment horizontal="center" vertical="center"/>
    </xf>
    <xf numFmtId="0" fontId="3" fillId="5" borderId="20" xfId="1" applyFill="1" applyBorder="1" applyAlignment="1">
      <alignment horizontal="center"/>
    </xf>
    <xf numFmtId="174" fontId="19" fillId="2" borderId="28" xfId="5" applyNumberFormat="1" applyFont="1" applyFill="1" applyBorder="1" applyAlignment="1">
      <alignment horizontal="center" vertical="center" wrapText="1"/>
    </xf>
    <xf numFmtId="173" fontId="14" fillId="0" borderId="28" xfId="1" applyNumberFormat="1" applyFont="1" applyBorder="1" applyAlignment="1">
      <alignment horizontal="center" vertical="center"/>
    </xf>
    <xf numFmtId="176" fontId="9" fillId="4" borderId="0" xfId="1" applyNumberFormat="1" applyFont="1" applyFill="1" applyAlignment="1">
      <alignment horizontal="right" vertical="center"/>
    </xf>
    <xf numFmtId="0" fontId="41" fillId="0" borderId="11" xfId="0" applyFont="1" applyBorder="1" applyAlignment="1">
      <alignment vertical="top" wrapText="1"/>
    </xf>
    <xf numFmtId="0" fontId="11" fillId="2" borderId="1" xfId="6" applyBorder="1" applyAlignment="1">
      <alignment horizontal="center" vertical="center"/>
    </xf>
    <xf numFmtId="0" fontId="15" fillId="0" borderId="0" xfId="1" applyFont="1" applyAlignment="1">
      <alignment horizontal="left" vertical="top"/>
    </xf>
    <xf numFmtId="166" fontId="10" fillId="2" borderId="13" xfId="6" applyNumberFormat="1" applyFont="1" applyBorder="1" applyAlignment="1">
      <alignment horizontal="center" vertical="center"/>
    </xf>
    <xf numFmtId="166" fontId="10" fillId="2" borderId="12" xfId="6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3" fillId="0" borderId="11" xfId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7" fillId="0" borderId="1" xfId="3" applyBorder="1" applyAlignment="1" applyProtection="1">
      <alignment horizontal="center"/>
    </xf>
    <xf numFmtId="4" fontId="21" fillId="0" borderId="11" xfId="9" applyNumberFormat="1" applyFont="1" applyBorder="1" applyAlignment="1">
      <alignment horizontal="right" vertical="center"/>
    </xf>
    <xf numFmtId="4" fontId="21" fillId="0" borderId="6" xfId="9" applyNumberFormat="1" applyFont="1" applyBorder="1" applyAlignment="1">
      <alignment horizontal="right" vertical="center"/>
    </xf>
    <xf numFmtId="4" fontId="21" fillId="0" borderId="25" xfId="9" applyNumberFormat="1" applyFont="1" applyBorder="1" applyAlignment="1">
      <alignment horizontal="right" vertical="center"/>
    </xf>
    <xf numFmtId="0" fontId="10" fillId="0" borderId="1" xfId="1" applyFont="1" applyBorder="1" applyAlignment="1">
      <alignment horizontal="left" vertical="center" wrapText="1"/>
    </xf>
    <xf numFmtId="166" fontId="10" fillId="2" borderId="18" xfId="6" applyNumberFormat="1" applyFont="1" applyBorder="1" applyAlignment="1">
      <alignment horizontal="center" vertical="center"/>
    </xf>
    <xf numFmtId="166" fontId="10" fillId="2" borderId="19" xfId="6" applyNumberFormat="1" applyFont="1" applyBorder="1" applyAlignment="1">
      <alignment horizontal="center" vertical="center"/>
    </xf>
    <xf numFmtId="0" fontId="11" fillId="2" borderId="1" xfId="6" applyBorder="1" applyAlignment="1">
      <alignment horizontal="center" vertical="center" wrapText="1"/>
    </xf>
    <xf numFmtId="173" fontId="19" fillId="2" borderId="0" xfId="6" applyNumberFormat="1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3" applyFont="1" applyBorder="1" applyAlignment="1" applyProtection="1">
      <alignment horizontal="center" vertical="center"/>
    </xf>
    <xf numFmtId="14" fontId="9" fillId="0" borderId="1" xfId="0" applyNumberFormat="1" applyFont="1" applyBorder="1" applyAlignment="1">
      <alignment horizontal="center"/>
    </xf>
    <xf numFmtId="0" fontId="18" fillId="2" borderId="4" xfId="6" applyFont="1" applyBorder="1" applyAlignment="1">
      <alignment horizontal="right" vertical="center"/>
    </xf>
    <xf numFmtId="0" fontId="18" fillId="2" borderId="26" xfId="6" applyFont="1" applyBorder="1" applyAlignment="1">
      <alignment horizontal="right" vertical="center"/>
    </xf>
    <xf numFmtId="0" fontId="18" fillId="2" borderId="27" xfId="6" applyFont="1" applyBorder="1" applyAlignment="1">
      <alignment horizontal="right" vertical="center"/>
    </xf>
    <xf numFmtId="4" fontId="19" fillId="2" borderId="7" xfId="6" applyNumberFormat="1" applyFont="1" applyBorder="1" applyAlignment="1">
      <alignment horizontal="center" vertical="center" wrapText="1"/>
    </xf>
    <xf numFmtId="4" fontId="19" fillId="2" borderId="9" xfId="6" applyNumberFormat="1" applyFont="1" applyBorder="1" applyAlignment="1">
      <alignment horizontal="center" vertical="center" wrapText="1"/>
    </xf>
    <xf numFmtId="4" fontId="20" fillId="0" borderId="8" xfId="8" applyNumberFormat="1" applyFont="1" applyFill="1" applyBorder="1" applyAlignment="1">
      <alignment horizontal="center" vertical="center"/>
    </xf>
    <xf numFmtId="4" fontId="20" fillId="0" borderId="6" xfId="8" applyNumberFormat="1" applyFont="1" applyFill="1" applyBorder="1" applyAlignment="1">
      <alignment horizontal="center" vertical="center"/>
    </xf>
    <xf numFmtId="4" fontId="18" fillId="2" borderId="2" xfId="6" applyNumberFormat="1" applyFont="1" applyBorder="1" applyAlignment="1">
      <alignment horizontal="center" vertical="center"/>
    </xf>
    <xf numFmtId="4" fontId="17" fillId="6" borderId="3" xfId="1" applyNumberFormat="1" applyFont="1" applyFill="1" applyBorder="1" applyAlignment="1">
      <alignment horizontal="center" vertical="center"/>
    </xf>
    <xf numFmtId="0" fontId="42" fillId="0" borderId="0" xfId="1" applyFont="1" applyAlignment="1">
      <alignment horizontal="left" vertical="top"/>
    </xf>
    <xf numFmtId="0" fontId="32" fillId="0" borderId="0" xfId="6" applyFont="1" applyFill="1" applyAlignment="1">
      <alignment horizontal="center" wrapText="1"/>
    </xf>
    <xf numFmtId="4" fontId="9" fillId="0" borderId="1" xfId="0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4" fontId="11" fillId="2" borderId="1" xfId="6" applyNumberFormat="1" applyBorder="1" applyAlignment="1">
      <alignment horizontal="center" vertical="center"/>
    </xf>
    <xf numFmtId="4" fontId="8" fillId="3" borderId="1" xfId="7" applyNumberFormat="1" applyFont="1" applyFill="1" applyBorder="1" applyAlignment="1">
      <alignment vertical="center"/>
    </xf>
  </cellXfs>
  <cellStyles count="19">
    <cellStyle name="Comma 2" xfId="5" xr:uid="{B132E19D-21E6-48DB-A38C-ADB506476E3E}"/>
    <cellStyle name="Comma 2 2" xfId="11" xr:uid="{8C5F7B9C-CAEF-43B7-B6A7-A09EE9D0C65C}"/>
    <cellStyle name="Comma 3" xfId="10" xr:uid="{AFC65A8A-606A-4E2E-AB59-EB19232FF194}"/>
    <cellStyle name="Currency 2" xfId="8" xr:uid="{8EB11A2E-A0D2-44A8-B425-E369A467FBCC}"/>
    <cellStyle name="Good 2" xfId="6" xr:uid="{C273AA63-E00C-4AAB-B510-764E86F040BF}"/>
    <cellStyle name="Hyperlink" xfId="3" builtinId="8"/>
    <cellStyle name="Normal" xfId="0" builtinId="0"/>
    <cellStyle name="Normal 2" xfId="1" xr:uid="{A3E697C3-387A-449E-A97D-EA11E12F31A4}"/>
    <cellStyle name="Normal 2 2" xfId="2" xr:uid="{68D85512-5E06-42C3-9118-6634C0F5B439}"/>
    <cellStyle name="Normal 2 2 2" xfId="12" xr:uid="{A45D9033-56D8-46D5-B71B-6128363CF0D5}"/>
    <cellStyle name="Normal 2 3" xfId="13" xr:uid="{A92B26E0-3296-484D-A4EA-80A1C3C6E557}"/>
    <cellStyle name="Normal 3" xfId="9" xr:uid="{01D49FE9-589C-47B4-8532-352637AA2BB3}"/>
    <cellStyle name="Normal 3 2" xfId="14" xr:uid="{9E686947-9D33-43F4-AC69-2AB84540736C}"/>
    <cellStyle name="Normal 4 2" xfId="15" xr:uid="{E519CDFE-C4DF-41D9-8FAD-DD60E05C5DD8}"/>
    <cellStyle name="Normal 5" xfId="4" xr:uid="{4B4B4196-EBFA-457A-BF55-AFD233030530}"/>
    <cellStyle name="Normal 5 2" xfId="16" xr:uid="{DB9679A5-A08A-4A77-8709-567712740D54}"/>
    <cellStyle name="Percent 2" xfId="7" xr:uid="{3B516E38-97B3-4368-9C81-C01F67F99B2D}"/>
    <cellStyle name="Percent 3" xfId="18" xr:uid="{CDFB24C4-13B9-4B0B-B020-B505AF622D5C}"/>
    <cellStyle name="Percent 4" xfId="17" xr:uid="{C6E34D6D-D600-4523-BECC-D5DABF5F9A5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Bid</a:t>
            </a:r>
            <a:r>
              <a:rPr lang="en-US" baseline="0"/>
              <a:t> Evaluation Score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'Final Evaluation'!$B$40</c:f>
              <c:strCache>
                <c:ptCount val="1"/>
                <c:pt idx="0">
                  <c:v>Final technical score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'Final Evaluation'!$C$39:$E$39</c:f>
              <c:strCache>
                <c:ptCount val="3"/>
                <c:pt idx="0">
                  <c:v> Contractor 1 </c:v>
                </c:pt>
                <c:pt idx="1">
                  <c:v> Contractor 2 </c:v>
                </c:pt>
                <c:pt idx="2">
                  <c:v> Contractor 3 </c:v>
                </c:pt>
              </c:strCache>
            </c:strRef>
          </c:cat>
          <c:val>
            <c:numRef>
              <c:f>'Final Evaluation'!$C$40:$E$40</c:f>
              <c:numCache>
                <c:formatCode>_(* #,##0.00_);_(* \(#,##0.00\);_(* "-"??_);_(@_)</c:formatCode>
                <c:ptCount val="3"/>
                <c:pt idx="0">
                  <c:v>25</c:v>
                </c:pt>
                <c:pt idx="1">
                  <c:v>25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F4-4AC5-B14E-5C0201A2032B}"/>
            </c:ext>
          </c:extLst>
        </c:ser>
        <c:ser>
          <c:idx val="1"/>
          <c:order val="1"/>
          <c:tx>
            <c:strRef>
              <c:f>'Final Evaluation'!$B$41</c:f>
              <c:strCache>
                <c:ptCount val="1"/>
                <c:pt idx="0">
                  <c:v>Final commercial score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'Final Evaluation'!$C$39:$E$39</c:f>
              <c:strCache>
                <c:ptCount val="3"/>
                <c:pt idx="0">
                  <c:v> Contractor 1 </c:v>
                </c:pt>
                <c:pt idx="1">
                  <c:v> Contractor 2 </c:v>
                </c:pt>
                <c:pt idx="2">
                  <c:v> Contractor 3 </c:v>
                </c:pt>
              </c:strCache>
            </c:strRef>
          </c:cat>
          <c:val>
            <c:numRef>
              <c:f>'Final Evaluation'!$C$41:$E$41</c:f>
              <c:numCache>
                <c:formatCode>_(* #,##0.00_);_(* \(#,##0.00\);_(* "-"??_);_(@_)</c:formatCode>
                <c:ptCount val="3"/>
                <c:pt idx="0">
                  <c:v>25</c:v>
                </c:pt>
                <c:pt idx="1">
                  <c:v>25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F4-4AC5-B14E-5C0201A2032B}"/>
            </c:ext>
          </c:extLst>
        </c:ser>
        <c:ser>
          <c:idx val="2"/>
          <c:order val="2"/>
          <c:tx>
            <c:strRef>
              <c:f>'Final Evaluation'!$B$42</c:f>
              <c:strCache>
                <c:ptCount val="1"/>
                <c:pt idx="0">
                  <c:v>Final price score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'Final Evaluation'!$C$39:$E$39</c:f>
              <c:strCache>
                <c:ptCount val="3"/>
                <c:pt idx="0">
                  <c:v> Contractor 1 </c:v>
                </c:pt>
                <c:pt idx="1">
                  <c:v> Contractor 2 </c:v>
                </c:pt>
                <c:pt idx="2">
                  <c:v> Contractor 3 </c:v>
                </c:pt>
              </c:strCache>
            </c:strRef>
          </c:cat>
          <c:val>
            <c:numRef>
              <c:f>'Final Evaluation'!$C$42:$E$42</c:f>
              <c:numCache>
                <c:formatCode>_(* #,##0.00_);_(* \(#,##0.00\);_(*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F4-4AC5-B14E-5C0201A20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2965903"/>
        <c:axId val="242966863"/>
      </c:barChart>
      <c:catAx>
        <c:axId val="242965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966863"/>
        <c:crosses val="autoZero"/>
        <c:auto val="1"/>
        <c:lblAlgn val="ctr"/>
        <c:lblOffset val="100"/>
        <c:noMultiLvlLbl val="0"/>
      </c:catAx>
      <c:valAx>
        <c:axId val="242966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965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232231</xdr:colOff>
      <xdr:row>1</xdr:row>
      <xdr:rowOff>101498</xdr:rowOff>
    </xdr:from>
    <xdr:to>
      <xdr:col>9</xdr:col>
      <xdr:colOff>496611</xdr:colOff>
      <xdr:row>9</xdr:row>
      <xdr:rowOff>40968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3EED496-4F53-4F6F-910B-58330B122F7D}"/>
            </a:ext>
          </a:extLst>
        </xdr:cNvPr>
        <xdr:cNvSpPr>
          <a:spLocks noChangeArrowheads="1"/>
        </xdr:cNvSpPr>
      </xdr:nvSpPr>
      <xdr:spPr bwMode="auto">
        <a:xfrm>
          <a:off x="6615005" y="371885"/>
          <a:ext cx="2951864" cy="1905922"/>
        </a:xfrm>
        <a:prstGeom prst="wedgeRectCallout">
          <a:avLst>
            <a:gd name="adj1" fmla="val -125721"/>
            <a:gd name="adj2" fmla="val 1291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B0F0"/>
              </a:solidFill>
              <a:latin typeface="Arial"/>
              <a:cs typeface="Arial"/>
            </a:rPr>
            <a:t>Criteria, weighting and rating </a:t>
          </a: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shall be proposed by Technical responsible at RFP preparation meeting and agreed by Purchaser</a:t>
          </a:r>
          <a:endParaRPr lang="en-US" sz="1000" b="1" i="0" u="none" strike="noStrike" baseline="0">
            <a:solidFill>
              <a:srgbClr val="FF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601345</xdr:colOff>
      <xdr:row>3</xdr:row>
      <xdr:rowOff>83820</xdr:rowOff>
    </xdr:from>
    <xdr:to>
      <xdr:col>8</xdr:col>
      <xdr:colOff>219075</xdr:colOff>
      <xdr:row>10</xdr:row>
      <xdr:rowOff>352425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C7FAE90-9283-4A9A-A8DC-15E38C382897}"/>
            </a:ext>
          </a:extLst>
        </xdr:cNvPr>
        <xdr:cNvSpPr>
          <a:spLocks noChangeArrowheads="1"/>
        </xdr:cNvSpPr>
      </xdr:nvSpPr>
      <xdr:spPr bwMode="auto">
        <a:xfrm>
          <a:off x="7992745" y="693420"/>
          <a:ext cx="1922780" cy="1659255"/>
        </a:xfrm>
        <a:prstGeom prst="wedgeRectCallout">
          <a:avLst>
            <a:gd name="adj1" fmla="val -213608"/>
            <a:gd name="adj2" fmla="val 10270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50" b="1" i="0" u="none" strike="noStrike" baseline="0">
              <a:solidFill>
                <a:srgbClr val="00B0F0"/>
              </a:solidFill>
              <a:latin typeface="Arial"/>
              <a:cs typeface="Arial"/>
            </a:rPr>
            <a:t>Criteria, weighting and rating </a:t>
          </a: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shall be proposed by Contract Manager, Quantity Surveyor, Lawyer (if applicable) and Project Manager &amp; agreed by Purchaser</a:t>
          </a:r>
          <a:endParaRPr lang="en-US" sz="1000" b="1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445622</xdr:colOff>
      <xdr:row>41</xdr:row>
      <xdr:rowOff>47439</xdr:rowOff>
    </xdr:from>
    <xdr:to>
      <xdr:col>8</xdr:col>
      <xdr:colOff>774967</xdr:colOff>
      <xdr:row>53</xdr:row>
      <xdr:rowOff>150418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2C78800-F802-4A66-8935-6BC41B9B556F}"/>
            </a:ext>
          </a:extLst>
        </xdr:cNvPr>
        <xdr:cNvSpPr txBox="1"/>
      </xdr:nvSpPr>
      <xdr:spPr>
        <a:xfrm>
          <a:off x="5982822" y="8899339"/>
          <a:ext cx="2361345" cy="20714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5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Company / Tenderee /</a:t>
          </a:r>
          <a:r>
            <a:rPr lang="nb-NO" sz="15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5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Purchaser</a:t>
          </a:r>
          <a:r>
            <a:rPr lang="nb-NO" sz="15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5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remark (if any):</a:t>
          </a:r>
          <a:endParaRPr lang="nb-NO" sz="1500">
            <a:effectLst/>
          </a:endParaRPr>
        </a:p>
        <a:p>
          <a:r>
            <a:rPr lang="nb-NO" sz="1100" baseline="0"/>
            <a:t>Based on this analysis, we should award to the supplier RANKED 1 in the line 34 since the assessments is complete and based on all possible criteria : techncial / commercial / financial /risk/....</a:t>
          </a:r>
        </a:p>
        <a:p>
          <a:endParaRPr lang="nb-NO" sz="1100"/>
        </a:p>
      </xdr:txBody>
    </xdr:sp>
    <xdr:clientData/>
  </xdr:twoCellAnchor>
  <xdr:twoCellAnchor>
    <xdr:from>
      <xdr:col>5</xdr:col>
      <xdr:colOff>739775</xdr:colOff>
      <xdr:row>37</xdr:row>
      <xdr:rowOff>746</xdr:rowOff>
    </xdr:from>
    <xdr:to>
      <xdr:col>8</xdr:col>
      <xdr:colOff>282120</xdr:colOff>
      <xdr:row>40</xdr:row>
      <xdr:rowOff>38002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7ED927D5-1DAB-46C5-8677-845162A18E71}"/>
            </a:ext>
          </a:extLst>
        </xdr:cNvPr>
        <xdr:cNvSpPr>
          <a:spLocks noChangeArrowheads="1"/>
        </xdr:cNvSpPr>
      </xdr:nvSpPr>
      <xdr:spPr bwMode="auto">
        <a:xfrm>
          <a:off x="6515735" y="6763496"/>
          <a:ext cx="1580695" cy="580181"/>
        </a:xfrm>
        <a:prstGeom prst="wedgeRectCallout">
          <a:avLst>
            <a:gd name="adj1" fmla="val -92908"/>
            <a:gd name="adj2" fmla="val -182907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B050"/>
              </a:solidFill>
              <a:latin typeface="Arial"/>
              <a:cs typeface="Arial"/>
            </a:rPr>
            <a:t>Should award to the </a:t>
          </a:r>
          <a:r>
            <a:rPr lang="en-US" sz="1100" b="1" i="0" u="none" strike="noStrike" baseline="0">
              <a:solidFill>
                <a:srgbClr val="00B050"/>
              </a:solidFill>
              <a:latin typeface="Arial"/>
              <a:cs typeface="Arial"/>
            </a:rPr>
            <a:t>Supplier / Contractor </a:t>
          </a:r>
          <a:r>
            <a:rPr lang="en-US" sz="1600" b="1" i="0" u="none" strike="noStrike" baseline="0">
              <a:solidFill>
                <a:srgbClr val="00B050"/>
              </a:solidFill>
              <a:latin typeface="Arial"/>
              <a:cs typeface="Arial"/>
            </a:rPr>
            <a:t>ranked 1</a:t>
          </a:r>
          <a:endParaRPr lang="en-US" sz="1100" b="1" i="0" u="none" strike="noStrike" baseline="0">
            <a:solidFill>
              <a:srgbClr val="00B05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261207</xdr:colOff>
      <xdr:row>1</xdr:row>
      <xdr:rowOff>18602</xdr:rowOff>
    </xdr:from>
    <xdr:to>
      <xdr:col>17</xdr:col>
      <xdr:colOff>127075</xdr:colOff>
      <xdr:row>13</xdr:row>
      <xdr:rowOff>465156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31B97C6-D601-EB51-9355-2A92583FC8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87A30-8A9D-41BC-8127-AB6ECF6ECA4B}">
  <sheetPr>
    <tabColor rgb="FFFFFF00"/>
    <pageSetUpPr fitToPage="1"/>
  </sheetPr>
  <dimension ref="A1:GK81"/>
  <sheetViews>
    <sheetView tabSelected="1" zoomScale="85" zoomScaleNormal="85" zoomScaleSheetLayoutView="91" workbookViewId="0">
      <selection activeCell="E24" sqref="E24"/>
    </sheetView>
  </sheetViews>
  <sheetFormatPr defaultColWidth="11.44140625" defaultRowHeight="13.2" x14ac:dyDescent="0.25"/>
  <cols>
    <col min="1" max="1" width="2.6640625" style="3" customWidth="1"/>
    <col min="2" max="2" width="30.109375" style="3" customWidth="1"/>
    <col min="3" max="4" width="23.33203125" style="3" customWidth="1"/>
    <col min="5" max="5" width="27.77734375" style="3" customWidth="1"/>
    <col min="6" max="8" width="17.5546875" style="153" customWidth="1"/>
    <col min="9" max="9" width="22.109375" style="153" customWidth="1"/>
    <col min="10" max="10" width="17.5546875" style="153" customWidth="1"/>
    <col min="11" max="16384" width="11.44140625" style="3"/>
  </cols>
  <sheetData>
    <row r="1" spans="1:193" ht="21" x14ac:dyDescent="0.4">
      <c r="A1" s="1"/>
      <c r="B1" s="148" t="s">
        <v>96</v>
      </c>
      <c r="C1" s="1"/>
      <c r="D1" s="1"/>
      <c r="E1" s="1"/>
      <c r="F1" s="152"/>
      <c r="G1" s="152"/>
      <c r="H1" s="152"/>
      <c r="I1" s="152"/>
      <c r="J1" s="15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</row>
    <row r="2" spans="1:193" ht="15.6" x14ac:dyDescent="0.3">
      <c r="A2" s="1"/>
      <c r="B2" s="2"/>
      <c r="C2" s="1"/>
      <c r="D2" s="1"/>
      <c r="E2" s="1"/>
      <c r="F2" s="152"/>
      <c r="G2" s="152"/>
      <c r="H2" s="152"/>
      <c r="I2" s="152"/>
      <c r="J2" s="15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</row>
    <row r="3" spans="1:193" ht="15.6" x14ac:dyDescent="0.3">
      <c r="A3" s="1"/>
      <c r="B3" s="2"/>
      <c r="C3" s="1"/>
      <c r="D3" s="1"/>
      <c r="E3" s="1"/>
      <c r="F3" s="152"/>
      <c r="G3" s="152"/>
      <c r="H3" s="152"/>
      <c r="I3" s="152"/>
      <c r="J3" s="15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</row>
    <row r="4" spans="1:193" x14ac:dyDescent="0.25">
      <c r="A4" s="1"/>
      <c r="B4" s="174" t="s">
        <v>98</v>
      </c>
      <c r="C4" s="190"/>
      <c r="D4" s="191"/>
      <c r="E4" s="192"/>
      <c r="F4" s="152"/>
      <c r="G4" s="152"/>
      <c r="H4" s="152"/>
      <c r="I4" s="152"/>
      <c r="J4" s="15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</row>
    <row r="5" spans="1:193" x14ac:dyDescent="0.25">
      <c r="A5" s="1"/>
      <c r="B5" s="174" t="s">
        <v>89</v>
      </c>
      <c r="C5" s="189"/>
      <c r="D5" s="189"/>
      <c r="E5" s="189"/>
      <c r="F5" s="152"/>
      <c r="G5" s="152"/>
      <c r="H5" s="152"/>
      <c r="I5" s="152"/>
      <c r="J5" s="15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</row>
    <row r="6" spans="1:193" x14ac:dyDescent="0.25">
      <c r="A6" s="1"/>
      <c r="B6" s="174" t="s">
        <v>67</v>
      </c>
      <c r="C6" s="193"/>
      <c r="D6" s="189"/>
      <c r="E6" s="189"/>
      <c r="F6" s="152"/>
      <c r="G6" s="152"/>
      <c r="H6" s="152"/>
      <c r="I6" s="152"/>
      <c r="J6" s="15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</row>
    <row r="7" spans="1:193" x14ac:dyDescent="0.25">
      <c r="A7" s="1"/>
      <c r="B7" s="174" t="s">
        <v>71</v>
      </c>
      <c r="C7" s="194"/>
      <c r="D7" s="194"/>
      <c r="E7" s="194"/>
      <c r="F7" s="152"/>
      <c r="G7" s="152"/>
      <c r="H7" s="152"/>
      <c r="I7" s="152"/>
      <c r="J7" s="15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</row>
    <row r="8" spans="1:193" x14ac:dyDescent="0.25">
      <c r="A8" s="1"/>
      <c r="B8" s="174" t="s">
        <v>66</v>
      </c>
      <c r="C8" s="193"/>
      <c r="D8" s="189"/>
      <c r="E8" s="189"/>
      <c r="F8" s="152"/>
      <c r="G8" s="152"/>
      <c r="H8" s="152"/>
      <c r="I8" s="152"/>
      <c r="J8" s="15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</row>
    <row r="9" spans="1:193" x14ac:dyDescent="0.25">
      <c r="A9" s="1"/>
      <c r="B9" s="174" t="s">
        <v>79</v>
      </c>
      <c r="C9" s="189"/>
      <c r="D9" s="189"/>
      <c r="E9" s="189"/>
      <c r="F9" s="152"/>
      <c r="G9" s="152"/>
      <c r="H9" s="152"/>
      <c r="I9" s="152"/>
      <c r="J9" s="15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</row>
    <row r="10" spans="1:193" x14ac:dyDescent="0.25">
      <c r="A10" s="1"/>
      <c r="B10" s="174" t="s">
        <v>8</v>
      </c>
      <c r="C10" s="189"/>
      <c r="D10" s="189"/>
      <c r="E10" s="189"/>
      <c r="F10" s="158"/>
      <c r="G10" s="152"/>
      <c r="H10" s="152"/>
      <c r="I10" s="152"/>
      <c r="J10" s="18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</row>
    <row r="11" spans="1:193" ht="14.4" x14ac:dyDescent="0.3">
      <c r="A11" s="1"/>
      <c r="B11" s="4"/>
      <c r="C11" s="1"/>
      <c r="D11" s="1"/>
      <c r="E11" s="1"/>
      <c r="F11" s="152"/>
      <c r="G11" s="152"/>
      <c r="H11" s="152"/>
      <c r="I11" s="152"/>
      <c r="J11" s="15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</row>
    <row r="12" spans="1:193" ht="31.2" customHeight="1" x14ac:dyDescent="0.25">
      <c r="A12" s="1"/>
      <c r="B12" s="5" t="s">
        <v>97</v>
      </c>
      <c r="C12" s="5" t="s">
        <v>85</v>
      </c>
      <c r="D12" s="5" t="s">
        <v>74</v>
      </c>
      <c r="E12" s="5" t="s">
        <v>0</v>
      </c>
      <c r="F12" s="5" t="s">
        <v>1</v>
      </c>
      <c r="G12" s="5" t="s">
        <v>77</v>
      </c>
      <c r="H12" s="5" t="s">
        <v>87</v>
      </c>
      <c r="I12" s="5" t="s">
        <v>2</v>
      </c>
      <c r="J12" s="5" t="s">
        <v>86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</row>
    <row r="13" spans="1:193" x14ac:dyDescent="0.25">
      <c r="A13" s="36"/>
      <c r="B13" s="203" t="s">
        <v>90</v>
      </c>
      <c r="C13" s="203"/>
      <c r="D13" s="204"/>
      <c r="E13" s="204"/>
      <c r="F13" s="205">
        <f ca="1">TODAY()</f>
        <v>46181</v>
      </c>
      <c r="G13" s="205">
        <f ca="1">F13+21</f>
        <v>46202</v>
      </c>
      <c r="H13" s="205">
        <f ca="1">F13+18</f>
        <v>46199</v>
      </c>
      <c r="I13" s="162">
        <f ca="1">H13+30</f>
        <v>46229</v>
      </c>
      <c r="J13" s="217">
        <f>'Price Evaluation'!F31</f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</row>
    <row r="14" spans="1:193" x14ac:dyDescent="0.25">
      <c r="A14" s="36"/>
      <c r="B14" s="203" t="s">
        <v>91</v>
      </c>
      <c r="C14" s="203"/>
      <c r="D14" s="204"/>
      <c r="E14" s="204"/>
      <c r="F14" s="205">
        <f ca="1">TODAY()</f>
        <v>46181</v>
      </c>
      <c r="G14" s="205">
        <f t="shared" ref="G14:G15" ca="1" si="0">F14+21</f>
        <v>46202</v>
      </c>
      <c r="H14" s="205">
        <f ca="1">F14+16</f>
        <v>46197</v>
      </c>
      <c r="I14" s="162">
        <f t="shared" ref="I14:I15" ca="1" si="1">H14+30</f>
        <v>46227</v>
      </c>
      <c r="J14" s="217">
        <f>'Price Evaluation'!H31</f>
        <v>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</row>
    <row r="15" spans="1:193" x14ac:dyDescent="0.25">
      <c r="A15" s="36"/>
      <c r="B15" s="203" t="s">
        <v>92</v>
      </c>
      <c r="C15" s="203"/>
      <c r="D15" s="204"/>
      <c r="E15" s="204"/>
      <c r="F15" s="205">
        <f ca="1">TODAY()</f>
        <v>46181</v>
      </c>
      <c r="G15" s="205">
        <f t="shared" ca="1" si="0"/>
        <v>46202</v>
      </c>
      <c r="H15" s="205">
        <f ca="1">F15+17</f>
        <v>46198</v>
      </c>
      <c r="I15" s="162">
        <f t="shared" ca="1" si="1"/>
        <v>46228</v>
      </c>
      <c r="J15" s="217">
        <f>'Price Evaluation'!J31</f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</row>
    <row r="16" spans="1:193" x14ac:dyDescent="0.25">
      <c r="A16" s="36"/>
      <c r="B16" s="166"/>
      <c r="C16" s="151"/>
      <c r="D16" s="167"/>
      <c r="E16" s="168"/>
      <c r="F16" s="163"/>
      <c r="G16" s="163"/>
      <c r="H16" s="163"/>
      <c r="I16" s="162"/>
      <c r="J16" s="21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</row>
    <row r="17" spans="1:193" x14ac:dyDescent="0.25">
      <c r="A17" s="36"/>
      <c r="B17" s="166"/>
      <c r="C17" s="151"/>
      <c r="D17" s="164"/>
      <c r="E17" s="165"/>
      <c r="F17" s="163"/>
      <c r="G17" s="163"/>
      <c r="H17" s="163"/>
      <c r="I17" s="163"/>
      <c r="J17" s="21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</row>
    <row r="18" spans="1:193" x14ac:dyDescent="0.25">
      <c r="A18" s="36"/>
      <c r="B18" s="166"/>
      <c r="C18" s="151"/>
      <c r="D18" s="164"/>
      <c r="E18" s="165"/>
      <c r="F18" s="163"/>
      <c r="G18" s="163"/>
      <c r="H18" s="163"/>
      <c r="I18" s="163"/>
      <c r="J18" s="21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</row>
    <row r="19" spans="1:193" x14ac:dyDescent="0.25">
      <c r="A19" s="1"/>
      <c r="B19" s="1"/>
      <c r="C19" s="1"/>
      <c r="D19" s="1"/>
      <c r="E19" s="1"/>
      <c r="F19" s="152"/>
      <c r="G19" s="152"/>
      <c r="H19" s="152"/>
      <c r="I19" s="152"/>
      <c r="J19" s="15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</row>
    <row r="20" spans="1:193" x14ac:dyDescent="0.25">
      <c r="A20" s="1"/>
      <c r="B20" s="6" t="s">
        <v>72</v>
      </c>
      <c r="C20" s="1"/>
      <c r="D20" s="1"/>
      <c r="E20" s="1"/>
      <c r="F20" s="152"/>
      <c r="G20" s="152"/>
      <c r="H20" s="152"/>
      <c r="I20" s="152"/>
      <c r="J20" s="15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</row>
    <row r="21" spans="1:193" x14ac:dyDescent="0.25">
      <c r="A21" s="1"/>
      <c r="B21" s="7" t="s">
        <v>75</v>
      </c>
      <c r="C21" s="1"/>
      <c r="D21" s="1"/>
      <c r="E21" s="1"/>
      <c r="F21" s="152"/>
      <c r="G21" s="152"/>
      <c r="H21" s="152"/>
      <c r="I21" s="152"/>
      <c r="J21" s="15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</row>
    <row r="22" spans="1:193" x14ac:dyDescent="0.25">
      <c r="A22" s="1"/>
      <c r="B22" s="7" t="s">
        <v>76</v>
      </c>
      <c r="C22" s="1"/>
      <c r="D22" s="1"/>
      <c r="E22" s="1"/>
      <c r="F22" s="152"/>
      <c r="G22" s="152"/>
      <c r="H22" s="152"/>
      <c r="I22" s="152"/>
      <c r="J22" s="15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</row>
    <row r="23" spans="1:193" x14ac:dyDescent="0.25">
      <c r="A23" s="1"/>
      <c r="B23" s="1" t="s">
        <v>84</v>
      </c>
      <c r="C23" s="1"/>
      <c r="D23" s="1"/>
      <c r="E23" s="1"/>
      <c r="F23" s="152"/>
      <c r="G23" s="152"/>
      <c r="H23" s="152"/>
      <c r="I23" s="152"/>
      <c r="J23" s="15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</row>
    <row r="24" spans="1:193" x14ac:dyDescent="0.25">
      <c r="A24" s="1"/>
      <c r="B24" s="1"/>
      <c r="C24" s="1"/>
      <c r="D24" s="1"/>
      <c r="E24" s="1"/>
      <c r="F24" s="152"/>
      <c r="G24" s="152"/>
      <c r="H24" s="152"/>
      <c r="I24" s="152"/>
      <c r="J24" s="15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</row>
    <row r="25" spans="1:193" x14ac:dyDescent="0.25">
      <c r="A25" s="1"/>
      <c r="B25" s="1"/>
      <c r="C25" s="1"/>
      <c r="D25" s="1"/>
      <c r="E25" s="1"/>
      <c r="F25" s="152"/>
      <c r="G25" s="152"/>
      <c r="H25" s="152"/>
      <c r="I25" s="152"/>
      <c r="J25" s="15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</row>
    <row r="26" spans="1:193" x14ac:dyDescent="0.25">
      <c r="A26" s="1"/>
      <c r="B26" s="1"/>
      <c r="C26" s="1"/>
      <c r="D26" s="1"/>
      <c r="E26" s="1"/>
      <c r="F26" s="152"/>
      <c r="G26" s="152"/>
      <c r="H26" s="152"/>
      <c r="I26" s="152"/>
      <c r="J26" s="15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</row>
    <row r="27" spans="1:193" x14ac:dyDescent="0.25">
      <c r="A27" s="1"/>
      <c r="B27" s="1"/>
      <c r="C27" s="1"/>
      <c r="D27" s="1"/>
      <c r="E27" s="1"/>
      <c r="F27" s="152"/>
      <c r="G27" s="152"/>
      <c r="H27" s="152"/>
      <c r="I27" s="152"/>
      <c r="J27" s="15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</row>
    <row r="28" spans="1:193" x14ac:dyDescent="0.25">
      <c r="A28" s="1"/>
      <c r="C28" s="1"/>
      <c r="D28" s="1"/>
      <c r="E28" s="1"/>
      <c r="F28" s="152"/>
      <c r="G28" s="152"/>
      <c r="H28" s="152"/>
      <c r="I28" s="152"/>
      <c r="J28" s="15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</row>
    <row r="29" spans="1:193" x14ac:dyDescent="0.25">
      <c r="A29" s="1"/>
      <c r="B29" s="1"/>
      <c r="C29" s="1"/>
      <c r="D29" s="1"/>
      <c r="E29" s="1"/>
      <c r="F29" s="152"/>
      <c r="G29" s="152"/>
      <c r="H29" s="152"/>
      <c r="I29" s="152"/>
      <c r="J29" s="15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</row>
    <row r="30" spans="1:193" x14ac:dyDescent="0.25">
      <c r="A30" s="1"/>
      <c r="B30" s="1"/>
      <c r="C30" s="1"/>
      <c r="D30" s="1"/>
      <c r="E30" s="1"/>
      <c r="F30" s="152"/>
      <c r="G30" s="152"/>
      <c r="H30" s="152"/>
      <c r="I30" s="152"/>
      <c r="J30" s="15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</row>
    <row r="31" spans="1:193" x14ac:dyDescent="0.25">
      <c r="A31" s="1"/>
      <c r="B31" s="1"/>
      <c r="C31" s="1"/>
      <c r="D31" s="1"/>
      <c r="E31" s="1"/>
      <c r="F31" s="152"/>
      <c r="G31" s="152"/>
      <c r="H31" s="152"/>
      <c r="I31" s="152"/>
      <c r="J31" s="15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</row>
    <row r="32" spans="1:193" x14ac:dyDescent="0.25">
      <c r="A32" s="1"/>
      <c r="B32" s="1"/>
      <c r="C32" s="1"/>
      <c r="D32" s="1"/>
      <c r="E32" s="1"/>
      <c r="F32" s="152"/>
      <c r="G32" s="152"/>
      <c r="H32" s="152"/>
      <c r="I32" s="152"/>
      <c r="J32" s="15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</row>
    <row r="33" spans="1:193" x14ac:dyDescent="0.25">
      <c r="A33" s="1"/>
      <c r="B33" s="1"/>
      <c r="C33" s="1"/>
      <c r="D33" s="1"/>
      <c r="E33" s="1"/>
      <c r="F33" s="152"/>
      <c r="G33" s="152"/>
      <c r="H33" s="152"/>
      <c r="I33" s="152"/>
      <c r="J33" s="15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</row>
    <row r="34" spans="1:193" x14ac:dyDescent="0.25">
      <c r="A34" s="1"/>
      <c r="B34" s="1"/>
      <c r="C34" s="1"/>
      <c r="D34" s="1"/>
      <c r="E34" s="1"/>
      <c r="F34" s="152"/>
      <c r="G34" s="152"/>
      <c r="H34" s="152"/>
      <c r="I34" s="152"/>
      <c r="J34" s="15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</row>
    <row r="35" spans="1:193" x14ac:dyDescent="0.25">
      <c r="A35" s="1"/>
      <c r="B35" s="1"/>
      <c r="C35" s="1"/>
      <c r="D35" s="1"/>
      <c r="E35" s="1"/>
      <c r="F35" s="152"/>
      <c r="G35" s="152"/>
      <c r="H35" s="152"/>
      <c r="I35" s="152"/>
      <c r="J35" s="15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</row>
    <row r="36" spans="1:193" x14ac:dyDescent="0.25">
      <c r="A36" s="1"/>
      <c r="B36" s="1"/>
      <c r="C36" s="1"/>
      <c r="D36" s="1"/>
      <c r="E36" s="1"/>
      <c r="F36" s="152"/>
      <c r="G36" s="152"/>
      <c r="H36" s="152"/>
      <c r="I36" s="152"/>
      <c r="J36" s="15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</row>
    <row r="37" spans="1:193" x14ac:dyDescent="0.25">
      <c r="A37" s="1"/>
      <c r="B37" s="1"/>
      <c r="C37" s="1"/>
      <c r="D37" s="1"/>
      <c r="E37" s="1"/>
      <c r="F37" s="152"/>
      <c r="G37" s="152"/>
      <c r="H37" s="152"/>
      <c r="I37" s="152"/>
      <c r="J37" s="15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</row>
    <row r="38" spans="1:193" x14ac:dyDescent="0.25">
      <c r="A38" s="1"/>
      <c r="B38" s="1"/>
      <c r="C38" s="1"/>
      <c r="D38" s="1"/>
      <c r="E38" s="1"/>
      <c r="F38" s="152"/>
      <c r="G38" s="152"/>
      <c r="H38" s="152"/>
      <c r="I38" s="152"/>
      <c r="J38" s="15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</row>
    <row r="39" spans="1:193" x14ac:dyDescent="0.25">
      <c r="A39" s="1"/>
      <c r="B39" s="1"/>
      <c r="C39" s="1"/>
      <c r="D39" s="1"/>
      <c r="E39" s="1"/>
      <c r="F39" s="152"/>
      <c r="G39" s="152"/>
      <c r="H39" s="152"/>
      <c r="I39" s="152"/>
      <c r="J39" s="15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</row>
    <row r="40" spans="1:193" x14ac:dyDescent="0.25">
      <c r="B40" s="1"/>
      <c r="C40" s="1"/>
      <c r="D40" s="1"/>
      <c r="E40" s="1"/>
      <c r="F40" s="152"/>
      <c r="G40" s="152"/>
      <c r="H40" s="152"/>
      <c r="I40" s="152"/>
      <c r="J40" s="15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</row>
    <row r="41" spans="1:193" x14ac:dyDescent="0.25">
      <c r="B41" s="1"/>
      <c r="C41" s="1"/>
      <c r="D41" s="1"/>
      <c r="E41" s="1"/>
      <c r="F41" s="152"/>
      <c r="G41" s="152"/>
      <c r="H41" s="152"/>
      <c r="I41" s="152"/>
      <c r="J41" s="15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</row>
    <row r="42" spans="1:193" x14ac:dyDescent="0.25">
      <c r="B42" s="1"/>
      <c r="C42" s="1"/>
      <c r="D42" s="1"/>
      <c r="E42" s="1"/>
      <c r="F42" s="152"/>
      <c r="G42" s="152"/>
      <c r="H42" s="152"/>
      <c r="I42" s="152"/>
      <c r="J42" s="15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</row>
    <row r="43" spans="1:193" x14ac:dyDescent="0.25">
      <c r="B43" s="1"/>
      <c r="C43" s="1"/>
      <c r="D43" s="1"/>
      <c r="E43" s="1"/>
      <c r="F43" s="152"/>
      <c r="G43" s="152"/>
      <c r="H43" s="152"/>
      <c r="I43" s="152"/>
      <c r="J43" s="15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</row>
    <row r="44" spans="1:193" x14ac:dyDescent="0.25">
      <c r="B44" s="1"/>
      <c r="C44" s="1"/>
      <c r="D44" s="1"/>
      <c r="E44" s="1"/>
      <c r="F44" s="152"/>
      <c r="G44" s="152"/>
      <c r="H44" s="152"/>
      <c r="I44" s="152"/>
      <c r="J44" s="15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</row>
    <row r="45" spans="1:193" x14ac:dyDescent="0.25">
      <c r="B45" s="1"/>
      <c r="C45" s="1"/>
      <c r="D45" s="1"/>
      <c r="E45" s="1"/>
      <c r="F45" s="152"/>
      <c r="G45" s="152"/>
      <c r="H45" s="152"/>
      <c r="I45" s="152"/>
      <c r="J45" s="15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</row>
    <row r="46" spans="1:193" x14ac:dyDescent="0.25">
      <c r="B46" s="1"/>
      <c r="C46" s="1"/>
      <c r="D46" s="1"/>
      <c r="E46" s="1"/>
      <c r="F46" s="152"/>
      <c r="G46" s="152"/>
      <c r="H46" s="152"/>
      <c r="I46" s="152"/>
      <c r="J46" s="15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</row>
    <row r="47" spans="1:193" x14ac:dyDescent="0.25">
      <c r="B47" s="1"/>
      <c r="C47" s="1"/>
      <c r="D47" s="1"/>
      <c r="E47" s="1"/>
      <c r="F47" s="152"/>
      <c r="G47" s="152"/>
      <c r="H47" s="152"/>
      <c r="I47" s="152"/>
      <c r="J47" s="15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</row>
    <row r="48" spans="1:193" x14ac:dyDescent="0.25">
      <c r="B48" s="1"/>
      <c r="C48" s="1"/>
      <c r="D48" s="1"/>
      <c r="E48" s="1"/>
      <c r="F48" s="152"/>
      <c r="G48" s="152"/>
      <c r="H48" s="152"/>
      <c r="I48" s="152"/>
      <c r="J48" s="15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</row>
    <row r="49" spans="2:193" x14ac:dyDescent="0.25">
      <c r="B49" s="1"/>
      <c r="C49" s="1"/>
      <c r="D49" s="1"/>
      <c r="E49" s="1"/>
      <c r="F49" s="152"/>
      <c r="G49" s="152"/>
      <c r="H49" s="152"/>
      <c r="I49" s="152"/>
      <c r="J49" s="15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</row>
    <row r="50" spans="2:193" x14ac:dyDescent="0.25">
      <c r="B50" s="1"/>
      <c r="C50" s="1"/>
      <c r="D50" s="1"/>
      <c r="E50" s="1"/>
      <c r="F50" s="152"/>
      <c r="G50" s="152"/>
      <c r="H50" s="152"/>
      <c r="I50" s="152"/>
      <c r="J50" s="15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</row>
    <row r="51" spans="2:193" x14ac:dyDescent="0.25">
      <c r="B51" s="1"/>
      <c r="C51" s="1"/>
      <c r="D51" s="1"/>
      <c r="E51" s="1"/>
      <c r="F51" s="152"/>
      <c r="G51" s="152"/>
      <c r="H51" s="152"/>
      <c r="I51" s="152"/>
      <c r="J51" s="15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</row>
    <row r="52" spans="2:193" x14ac:dyDescent="0.25">
      <c r="B52" s="1"/>
      <c r="C52" s="1"/>
      <c r="D52" s="1"/>
      <c r="E52" s="1"/>
      <c r="F52" s="152"/>
      <c r="G52" s="152"/>
      <c r="H52" s="152"/>
      <c r="I52" s="152"/>
      <c r="J52" s="15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</row>
    <row r="53" spans="2:193" x14ac:dyDescent="0.25">
      <c r="B53" s="1"/>
      <c r="C53" s="1"/>
      <c r="D53" s="1"/>
      <c r="E53" s="1"/>
      <c r="F53" s="152"/>
      <c r="G53" s="152"/>
      <c r="H53" s="152"/>
      <c r="I53" s="152"/>
      <c r="J53" s="15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</row>
    <row r="54" spans="2:193" x14ac:dyDescent="0.25">
      <c r="B54" s="1"/>
      <c r="C54" s="1"/>
      <c r="D54" s="1"/>
      <c r="E54" s="1"/>
      <c r="F54" s="152"/>
      <c r="G54" s="152"/>
      <c r="H54" s="152"/>
      <c r="I54" s="152"/>
      <c r="J54" s="15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</row>
    <row r="55" spans="2:193" x14ac:dyDescent="0.25">
      <c r="B55" s="1"/>
      <c r="C55" s="1"/>
      <c r="D55" s="1"/>
      <c r="E55" s="1"/>
      <c r="F55" s="152"/>
      <c r="G55" s="152"/>
      <c r="H55" s="152"/>
      <c r="I55" s="152"/>
      <c r="J55" s="15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</row>
    <row r="56" spans="2:193" x14ac:dyDescent="0.25">
      <c r="B56" s="1"/>
      <c r="C56" s="1"/>
      <c r="D56" s="1"/>
      <c r="E56" s="1"/>
      <c r="F56" s="152"/>
      <c r="G56" s="152"/>
      <c r="H56" s="152"/>
      <c r="I56" s="152"/>
      <c r="J56" s="15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</row>
    <row r="57" spans="2:193" x14ac:dyDescent="0.25">
      <c r="B57" s="1"/>
      <c r="C57" s="1"/>
      <c r="D57" s="1"/>
      <c r="E57" s="1"/>
      <c r="F57" s="152"/>
      <c r="G57" s="152"/>
      <c r="H57" s="152"/>
      <c r="I57" s="152"/>
      <c r="J57" s="15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</row>
    <row r="58" spans="2:193" x14ac:dyDescent="0.25">
      <c r="B58" s="1"/>
      <c r="C58" s="1"/>
      <c r="D58" s="1"/>
      <c r="E58" s="1"/>
      <c r="F58" s="152"/>
      <c r="G58" s="152"/>
      <c r="H58" s="152"/>
      <c r="I58" s="152"/>
      <c r="J58" s="15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</row>
    <row r="59" spans="2:193" x14ac:dyDescent="0.25">
      <c r="B59" s="1"/>
      <c r="C59" s="1"/>
      <c r="D59" s="1"/>
      <c r="E59" s="1"/>
      <c r="F59" s="152"/>
      <c r="G59" s="152"/>
      <c r="H59" s="152"/>
      <c r="I59" s="152"/>
      <c r="J59" s="15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</row>
    <row r="60" spans="2:193" x14ac:dyDescent="0.25">
      <c r="B60" s="1"/>
      <c r="C60" s="1"/>
      <c r="D60" s="1"/>
      <c r="E60" s="1"/>
      <c r="F60" s="152"/>
      <c r="G60" s="152"/>
      <c r="H60" s="152"/>
      <c r="I60" s="152"/>
      <c r="J60" s="15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</row>
    <row r="61" spans="2:193" x14ac:dyDescent="0.25">
      <c r="B61" s="1"/>
      <c r="C61" s="1"/>
      <c r="D61" s="1"/>
      <c r="E61" s="1"/>
      <c r="F61" s="152"/>
      <c r="G61" s="152"/>
      <c r="H61" s="152"/>
      <c r="I61" s="152"/>
      <c r="J61" s="15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</row>
    <row r="62" spans="2:193" x14ac:dyDescent="0.25">
      <c r="B62" s="1"/>
      <c r="C62" s="1"/>
      <c r="D62" s="1"/>
      <c r="E62" s="1"/>
      <c r="F62" s="152"/>
      <c r="G62" s="152"/>
      <c r="H62" s="152"/>
      <c r="I62" s="152"/>
      <c r="J62" s="15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</row>
    <row r="63" spans="2:193" x14ac:dyDescent="0.25">
      <c r="B63" s="1"/>
      <c r="C63" s="1"/>
      <c r="D63" s="1"/>
      <c r="E63" s="1"/>
      <c r="F63" s="152"/>
      <c r="G63" s="152"/>
      <c r="H63" s="152"/>
      <c r="I63" s="152"/>
      <c r="J63" s="15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</row>
    <row r="64" spans="2:193" x14ac:dyDescent="0.25">
      <c r="B64" s="1"/>
      <c r="C64" s="1"/>
      <c r="D64" s="1"/>
      <c r="E64" s="1"/>
      <c r="F64" s="152"/>
      <c r="G64" s="152"/>
      <c r="H64" s="152"/>
      <c r="I64" s="152"/>
      <c r="J64" s="15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2:26" x14ac:dyDescent="0.25">
      <c r="B65" s="1"/>
      <c r="C65" s="1"/>
      <c r="D65" s="1"/>
      <c r="E65" s="1"/>
      <c r="F65" s="152"/>
      <c r="G65" s="152"/>
      <c r="H65" s="152"/>
      <c r="I65" s="152"/>
      <c r="J65" s="15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2:26" x14ac:dyDescent="0.25">
      <c r="B66" s="1"/>
      <c r="C66" s="1"/>
      <c r="D66" s="1"/>
      <c r="E66" s="1"/>
      <c r="F66" s="152"/>
      <c r="G66" s="152"/>
      <c r="H66" s="152"/>
      <c r="I66" s="152"/>
      <c r="J66" s="15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2:26" x14ac:dyDescent="0.25">
      <c r="B67" s="1"/>
      <c r="C67" s="1"/>
      <c r="D67" s="1"/>
      <c r="E67" s="1"/>
      <c r="F67" s="152"/>
      <c r="G67" s="152"/>
      <c r="H67" s="152"/>
      <c r="I67" s="152"/>
      <c r="J67" s="15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2:26" x14ac:dyDescent="0.25">
      <c r="B68" s="1"/>
      <c r="C68" s="1"/>
      <c r="D68" s="1"/>
      <c r="E68" s="1"/>
      <c r="F68" s="152"/>
      <c r="G68" s="152"/>
      <c r="H68" s="152"/>
      <c r="I68" s="152"/>
      <c r="J68" s="15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2:26" x14ac:dyDescent="0.25">
      <c r="B69" s="1"/>
      <c r="C69" s="1"/>
      <c r="D69" s="1"/>
      <c r="E69" s="1"/>
      <c r="F69" s="152"/>
      <c r="G69" s="152"/>
      <c r="H69" s="152"/>
      <c r="I69" s="152"/>
      <c r="J69" s="15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2:26" x14ac:dyDescent="0.25">
      <c r="B70" s="1"/>
      <c r="C70" s="1"/>
      <c r="D70" s="1"/>
      <c r="E70" s="1"/>
      <c r="F70" s="152"/>
      <c r="G70" s="152"/>
      <c r="H70" s="152"/>
      <c r="I70" s="152"/>
      <c r="J70" s="15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2:26" x14ac:dyDescent="0.25">
      <c r="B71" s="1"/>
      <c r="C71" s="1"/>
      <c r="D71" s="1"/>
      <c r="E71" s="1"/>
      <c r="F71" s="152"/>
      <c r="G71" s="152"/>
      <c r="H71" s="152"/>
      <c r="I71" s="152"/>
      <c r="J71" s="15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2:26" x14ac:dyDescent="0.25">
      <c r="B72" s="1"/>
      <c r="C72" s="1"/>
      <c r="D72" s="1"/>
      <c r="E72" s="1"/>
      <c r="F72" s="152"/>
      <c r="G72" s="152"/>
      <c r="H72" s="152"/>
      <c r="I72" s="152"/>
      <c r="J72" s="15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2:26" x14ac:dyDescent="0.25">
      <c r="B73" s="1"/>
      <c r="C73" s="1"/>
      <c r="D73" s="1"/>
      <c r="E73" s="1"/>
      <c r="F73" s="152"/>
      <c r="G73" s="152"/>
      <c r="H73" s="152"/>
      <c r="I73" s="152"/>
      <c r="J73" s="15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2:26" x14ac:dyDescent="0.25">
      <c r="B74" s="1"/>
      <c r="C74" s="1"/>
      <c r="D74" s="1"/>
      <c r="E74" s="1"/>
      <c r="F74" s="152"/>
      <c r="G74" s="152"/>
      <c r="H74" s="152"/>
      <c r="I74" s="152"/>
      <c r="J74" s="15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2:26" x14ac:dyDescent="0.25">
      <c r="B75" s="1"/>
      <c r="C75" s="1"/>
      <c r="D75" s="1"/>
      <c r="E75" s="1"/>
      <c r="F75" s="152"/>
      <c r="G75" s="152"/>
      <c r="H75" s="152"/>
      <c r="I75" s="152"/>
      <c r="J75" s="15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2:26" x14ac:dyDescent="0.25">
      <c r="B76" s="1"/>
      <c r="C76" s="1"/>
      <c r="D76" s="1"/>
      <c r="E76" s="1"/>
      <c r="F76" s="152"/>
      <c r="G76" s="152"/>
      <c r="H76" s="152"/>
      <c r="I76" s="152"/>
      <c r="J76" s="15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2:26" x14ac:dyDescent="0.25">
      <c r="B77" s="1"/>
      <c r="C77" s="1"/>
      <c r="D77" s="1"/>
      <c r="E77" s="1"/>
      <c r="F77" s="152"/>
      <c r="G77" s="152"/>
      <c r="H77" s="152"/>
      <c r="I77" s="152"/>
      <c r="J77" s="15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2:26" x14ac:dyDescent="0.25">
      <c r="B78" s="1"/>
      <c r="C78" s="1"/>
      <c r="D78" s="1"/>
      <c r="E78" s="1"/>
      <c r="F78" s="152"/>
      <c r="G78" s="152"/>
      <c r="H78" s="152"/>
      <c r="I78" s="152"/>
      <c r="J78" s="15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2:26" x14ac:dyDescent="0.25">
      <c r="B79" s="1"/>
      <c r="C79" s="1"/>
      <c r="D79" s="1"/>
      <c r="E79" s="1"/>
      <c r="F79" s="152"/>
      <c r="G79" s="152"/>
      <c r="H79" s="152"/>
      <c r="I79" s="152"/>
      <c r="J79" s="15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2:26" x14ac:dyDescent="0.25">
      <c r="B80" s="1"/>
      <c r="C80" s="1"/>
      <c r="D80" s="1"/>
      <c r="E80" s="1"/>
      <c r="F80" s="152"/>
      <c r="G80" s="152"/>
      <c r="H80" s="152"/>
      <c r="I80" s="152"/>
      <c r="J80" s="15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2:26" x14ac:dyDescent="0.25">
      <c r="B81" s="1"/>
      <c r="C81" s="1"/>
      <c r="D81" s="1"/>
      <c r="E81" s="1"/>
      <c r="F81" s="152"/>
      <c r="G81" s="152"/>
      <c r="H81" s="152"/>
      <c r="I81" s="152"/>
      <c r="J81" s="15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</sheetData>
  <mergeCells count="7">
    <mergeCell ref="C5:E5"/>
    <mergeCell ref="C4:E4"/>
    <mergeCell ref="C10:E10"/>
    <mergeCell ref="C8:E8"/>
    <mergeCell ref="C9:E9"/>
    <mergeCell ref="C7:E7"/>
    <mergeCell ref="C6:E6"/>
  </mergeCells>
  <phoneticPr fontId="37" type="noConversion"/>
  <pageMargins left="0.25" right="0.25" top="0.75" bottom="0.75" header="0.3" footer="0.3"/>
  <pageSetup paperSize="9" scale="76" orientation="landscape" r:id="rId1"/>
  <rowBreaks count="2" manualBreakCount="2">
    <brk id="23" min="1" max="9" man="1"/>
    <brk id="347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C225-B50E-4CEC-85E5-84CAA7BF7AF8}">
  <sheetPr>
    <tabColor rgb="FF00B0F0"/>
    <pageSetUpPr fitToPage="1"/>
  </sheetPr>
  <dimension ref="A1:Y68"/>
  <sheetViews>
    <sheetView zoomScale="72" zoomScaleNormal="72" zoomScaleSheetLayoutView="70" workbookViewId="0">
      <selection activeCell="B6" sqref="B6"/>
    </sheetView>
  </sheetViews>
  <sheetFormatPr defaultColWidth="11.44140625" defaultRowHeight="13.2" x14ac:dyDescent="0.3"/>
  <cols>
    <col min="1" max="1" width="4.44140625" style="8" customWidth="1"/>
    <col min="2" max="2" width="83.6640625" style="8" customWidth="1"/>
    <col min="3" max="3" width="20" style="8" customWidth="1"/>
    <col min="4" max="4" width="7.109375" style="8" customWidth="1"/>
    <col min="5" max="5" width="26.6640625" style="9" bestFit="1" customWidth="1"/>
    <col min="6" max="6" width="20.33203125" style="155" customWidth="1"/>
    <col min="7" max="7" width="24.6640625" style="9" bestFit="1" customWidth="1"/>
    <col min="8" max="8" width="19.5546875" style="9" customWidth="1"/>
    <col min="9" max="9" width="24.6640625" style="9" bestFit="1" customWidth="1"/>
    <col min="10" max="10" width="18.6640625" style="9" customWidth="1"/>
    <col min="11" max="11" width="52.88671875" style="8" customWidth="1"/>
    <col min="12" max="12" width="11.44140625" style="8"/>
    <col min="13" max="13" width="17.6640625" style="8" bestFit="1" customWidth="1"/>
    <col min="14" max="16384" width="11.44140625" style="8"/>
  </cols>
  <sheetData>
    <row r="1" spans="1:25" ht="21" x14ac:dyDescent="0.4">
      <c r="A1" s="20"/>
      <c r="B1" s="148" t="s">
        <v>88</v>
      </c>
      <c r="C1" s="10"/>
      <c r="D1" s="11"/>
      <c r="E1" s="11"/>
      <c r="F1" s="154"/>
      <c r="G1" s="11"/>
      <c r="H1" s="11"/>
      <c r="I1" s="11"/>
      <c r="J1" s="11"/>
      <c r="K1" s="21"/>
      <c r="L1" s="10"/>
      <c r="M1" s="10"/>
      <c r="N1" s="10"/>
      <c r="O1" s="10"/>
      <c r="P1" s="10"/>
      <c r="Q1" s="10"/>
      <c r="R1" s="10"/>
      <c r="S1" s="10"/>
      <c r="T1" s="10"/>
    </row>
    <row r="2" spans="1:25" ht="13.8" x14ac:dyDescent="0.3">
      <c r="A2" s="20"/>
      <c r="B2" s="10"/>
      <c r="C2" s="10"/>
      <c r="D2" s="10"/>
      <c r="E2" s="11"/>
      <c r="F2" s="154"/>
      <c r="G2" s="11"/>
      <c r="H2" s="11"/>
      <c r="I2" s="11"/>
      <c r="J2" s="11"/>
      <c r="K2" s="21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5" ht="13.8" x14ac:dyDescent="0.3">
      <c r="A3" s="20"/>
      <c r="B3" s="10"/>
      <c r="C3" s="10"/>
      <c r="D3" s="10"/>
      <c r="E3" s="11"/>
      <c r="F3" s="154"/>
      <c r="G3" s="11"/>
      <c r="H3" s="11"/>
      <c r="I3" s="11"/>
      <c r="J3" s="11"/>
      <c r="K3" s="21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5" ht="13.8" x14ac:dyDescent="0.25">
      <c r="A4" s="20"/>
      <c r="B4" s="174" t="str">
        <f>'RFP overview'!B4</f>
        <v>Project</v>
      </c>
      <c r="C4" s="185">
        <f>'RFP overview'!C4</f>
        <v>0</v>
      </c>
      <c r="D4" s="185"/>
      <c r="E4" s="185"/>
      <c r="F4" s="154"/>
      <c r="G4" s="11"/>
      <c r="H4" s="11"/>
      <c r="I4" s="11"/>
      <c r="J4" s="11"/>
      <c r="K4" s="21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5" ht="13.8" x14ac:dyDescent="0.25">
      <c r="A5" s="20"/>
      <c r="B5" s="174" t="str">
        <f>'RFP overview'!B5</f>
        <v>Company Sole Point of Contact</v>
      </c>
      <c r="C5" s="185">
        <f>'RFP overview'!C5</f>
        <v>0</v>
      </c>
      <c r="D5" s="185"/>
      <c r="E5" s="185"/>
      <c r="F5" s="154"/>
      <c r="G5" s="11"/>
      <c r="H5" s="11"/>
      <c r="I5" s="11"/>
      <c r="J5" s="11"/>
      <c r="K5" s="21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5" ht="13.8" x14ac:dyDescent="0.25">
      <c r="A6" s="20"/>
      <c r="B6" s="174" t="str">
        <f>'RFP overview'!B6</f>
        <v>Title / Position</v>
      </c>
      <c r="C6" s="185">
        <f>'RFP overview'!C6</f>
        <v>0</v>
      </c>
      <c r="D6" s="185"/>
      <c r="E6" s="185"/>
      <c r="F6" s="154"/>
      <c r="G6" s="11"/>
      <c r="H6" s="11"/>
      <c r="I6" s="11"/>
      <c r="J6" s="11"/>
      <c r="K6" s="21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5" ht="13.8" x14ac:dyDescent="0.25">
      <c r="A7" s="20"/>
      <c r="B7" s="174" t="str">
        <f>'RFP overview'!B7</f>
        <v>Email</v>
      </c>
      <c r="C7" s="185">
        <f>'RFP overview'!C7</f>
        <v>0</v>
      </c>
      <c r="D7" s="185"/>
      <c r="E7" s="185"/>
      <c r="F7" s="154"/>
      <c r="G7" s="11"/>
      <c r="H7" s="11"/>
      <c r="I7" s="11"/>
      <c r="J7" s="11"/>
      <c r="K7" s="21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5" ht="15.6" customHeight="1" x14ac:dyDescent="0.25">
      <c r="A8" s="20"/>
      <c r="B8" s="174" t="str">
        <f>'RFP overview'!B8</f>
        <v>Subcontract name and number</v>
      </c>
      <c r="C8" s="185">
        <f>'RFP overview'!C8</f>
        <v>0</v>
      </c>
      <c r="D8" s="185"/>
      <c r="E8" s="185"/>
      <c r="F8" s="154"/>
      <c r="G8" s="11"/>
      <c r="H8" s="11"/>
      <c r="I8" s="11"/>
      <c r="J8" s="11"/>
      <c r="K8" s="21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5" ht="13.8" x14ac:dyDescent="0.25">
      <c r="A9" s="20"/>
      <c r="B9" s="174" t="str">
        <f>'RFP overview'!B9</f>
        <v>Budget Cost</v>
      </c>
      <c r="C9" s="185">
        <f>'RFP overview'!C9</f>
        <v>0</v>
      </c>
      <c r="D9" s="185"/>
      <c r="E9" s="185"/>
      <c r="F9" s="154"/>
      <c r="G9" s="11"/>
      <c r="H9" s="11"/>
      <c r="I9" s="11"/>
      <c r="J9" s="11"/>
      <c r="K9" s="21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5" ht="13.8" x14ac:dyDescent="0.25">
      <c r="A10" s="20"/>
      <c r="B10" s="174" t="str">
        <f>'RFP overview'!B10</f>
        <v>Currency</v>
      </c>
      <c r="C10" s="185">
        <f>'RFP overview'!C10</f>
        <v>0</v>
      </c>
      <c r="D10" s="185"/>
      <c r="E10" s="185"/>
      <c r="F10" s="158"/>
      <c r="G10" s="11"/>
      <c r="H10" s="11"/>
      <c r="I10" s="11"/>
      <c r="J10" s="11"/>
      <c r="K10" s="21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5" ht="13.8" x14ac:dyDescent="0.3">
      <c r="A11" s="20"/>
      <c r="B11" s="12"/>
      <c r="C11" s="10"/>
      <c r="D11" s="10"/>
      <c r="E11" s="11"/>
      <c r="F11" s="154"/>
      <c r="G11" s="11"/>
      <c r="H11" s="11"/>
      <c r="I11" s="11"/>
      <c r="J11" s="11"/>
      <c r="K11" s="21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5" ht="14.4" thickBot="1" x14ac:dyDescent="0.35">
      <c r="A12" s="20"/>
      <c r="B12" s="10"/>
      <c r="C12" s="10"/>
      <c r="D12" s="10"/>
      <c r="E12" s="11"/>
      <c r="F12" s="154"/>
      <c r="G12" s="11"/>
      <c r="H12" s="11"/>
      <c r="I12" s="11"/>
      <c r="J12" s="11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5" ht="32.4" customHeight="1" x14ac:dyDescent="0.3">
      <c r="A13" s="20"/>
      <c r="B13" s="20"/>
      <c r="C13" s="10"/>
      <c r="D13" s="10"/>
      <c r="E13" s="187" t="str">
        <f>'RFP overview'!B13</f>
        <v>Contractor 1</v>
      </c>
      <c r="F13" s="188"/>
      <c r="G13" s="187" t="str">
        <f>'RFP overview'!B14</f>
        <v>Contractor 2</v>
      </c>
      <c r="H13" s="188"/>
      <c r="I13" s="187" t="str">
        <f>'RFP overview'!B15</f>
        <v>Contractor 3</v>
      </c>
      <c r="J13" s="188"/>
      <c r="K13" s="177" t="s">
        <v>78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138.9" customHeight="1" x14ac:dyDescent="0.3">
      <c r="A14" s="20"/>
      <c r="B14" s="120" t="s">
        <v>7</v>
      </c>
      <c r="C14" s="22" t="s">
        <v>83</v>
      </c>
      <c r="D14" s="22" t="s">
        <v>9</v>
      </c>
      <c r="E14" s="156" t="s">
        <v>68</v>
      </c>
      <c r="F14" s="157" t="s">
        <v>69</v>
      </c>
      <c r="G14" s="156" t="s">
        <v>68</v>
      </c>
      <c r="H14" s="157" t="s">
        <v>69</v>
      </c>
      <c r="I14" s="156" t="s">
        <v>68</v>
      </c>
      <c r="J14" s="157" t="s">
        <v>69</v>
      </c>
      <c r="K14" s="111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3.8" x14ac:dyDescent="0.3">
      <c r="A15" s="20"/>
      <c r="B15" s="23"/>
      <c r="C15" s="24"/>
      <c r="D15" s="25"/>
      <c r="E15" s="170"/>
      <c r="F15" s="209">
        <f t="shared" ref="F15:F21" si="0">C15*E15</f>
        <v>0</v>
      </c>
      <c r="G15" s="124"/>
      <c r="H15" s="209">
        <f t="shared" ref="H15:H23" si="1">C15*G15</f>
        <v>0</v>
      </c>
      <c r="I15" s="124"/>
      <c r="J15" s="209">
        <f t="shared" ref="J15:J22" si="2">C15*I15</f>
        <v>0</v>
      </c>
      <c r="K15" s="112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13.8" x14ac:dyDescent="0.3">
      <c r="A16" s="20"/>
      <c r="B16" s="119"/>
      <c r="C16" s="116"/>
      <c r="D16" s="118"/>
      <c r="E16" s="171"/>
      <c r="F16" s="209">
        <f t="shared" si="0"/>
        <v>0</v>
      </c>
      <c r="G16" s="130"/>
      <c r="H16" s="209">
        <f t="shared" si="1"/>
        <v>0</v>
      </c>
      <c r="I16" s="130"/>
      <c r="J16" s="209">
        <f t="shared" si="2"/>
        <v>0</v>
      </c>
      <c r="K16" s="112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13.8" x14ac:dyDescent="0.3">
      <c r="A17" s="20"/>
      <c r="B17" s="117"/>
      <c r="C17" s="116"/>
      <c r="D17" s="118"/>
      <c r="E17" s="171"/>
      <c r="F17" s="209">
        <f t="shared" si="0"/>
        <v>0</v>
      </c>
      <c r="G17" s="130"/>
      <c r="H17" s="209">
        <f t="shared" si="1"/>
        <v>0</v>
      </c>
      <c r="I17" s="130"/>
      <c r="J17" s="209">
        <f t="shared" si="2"/>
        <v>0</v>
      </c>
      <c r="K17" s="112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13.8" x14ac:dyDescent="0.3">
      <c r="A18" s="20"/>
      <c r="B18" s="184"/>
      <c r="C18" s="116"/>
      <c r="D18" s="129"/>
      <c r="E18" s="171"/>
      <c r="F18" s="209">
        <f t="shared" si="0"/>
        <v>0</v>
      </c>
      <c r="G18" s="130"/>
      <c r="H18" s="209">
        <f t="shared" si="1"/>
        <v>0</v>
      </c>
      <c r="I18" s="130"/>
      <c r="J18" s="209">
        <f t="shared" si="2"/>
        <v>0</v>
      </c>
      <c r="K18" s="112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13.8" x14ac:dyDescent="0.3">
      <c r="A19" s="20"/>
      <c r="B19" s="117"/>
      <c r="C19" s="116"/>
      <c r="D19" s="118"/>
      <c r="E19" s="171"/>
      <c r="F19" s="209">
        <f t="shared" si="0"/>
        <v>0</v>
      </c>
      <c r="G19" s="130"/>
      <c r="H19" s="209">
        <f t="shared" si="1"/>
        <v>0</v>
      </c>
      <c r="I19" s="130"/>
      <c r="J19" s="209">
        <f t="shared" si="2"/>
        <v>0</v>
      </c>
      <c r="K19" s="112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13.8" x14ac:dyDescent="0.25">
      <c r="A20" s="20"/>
      <c r="B20" s="125"/>
      <c r="C20" s="127"/>
      <c r="D20" s="118"/>
      <c r="E20" s="172"/>
      <c r="F20" s="209">
        <f t="shared" si="0"/>
        <v>0</v>
      </c>
      <c r="G20" s="130"/>
      <c r="H20" s="209">
        <f t="shared" si="1"/>
        <v>0</v>
      </c>
      <c r="I20" s="127"/>
      <c r="J20" s="209">
        <f t="shared" si="2"/>
        <v>0</v>
      </c>
      <c r="K20" s="114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13.8" x14ac:dyDescent="0.25">
      <c r="A21" s="20"/>
      <c r="B21" s="125"/>
      <c r="C21" s="127"/>
      <c r="D21" s="118"/>
      <c r="E21" s="172"/>
      <c r="F21" s="209">
        <f t="shared" si="0"/>
        <v>0</v>
      </c>
      <c r="G21" s="130"/>
      <c r="H21" s="209">
        <f t="shared" si="1"/>
        <v>0</v>
      </c>
      <c r="I21" s="127"/>
      <c r="J21" s="209">
        <f t="shared" si="2"/>
        <v>0</v>
      </c>
      <c r="K21" s="114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13.8" x14ac:dyDescent="0.25">
      <c r="A22" s="20"/>
      <c r="B22" s="125"/>
      <c r="C22" s="127"/>
      <c r="D22" s="118"/>
      <c r="E22" s="172"/>
      <c r="F22" s="209">
        <f t="shared" ref="F22:F27" si="3">C22*E22</f>
        <v>0</v>
      </c>
      <c r="G22" s="127"/>
      <c r="H22" s="209">
        <f t="shared" si="1"/>
        <v>0</v>
      </c>
      <c r="I22" s="127"/>
      <c r="J22" s="209">
        <f t="shared" si="2"/>
        <v>0</v>
      </c>
      <c r="K22" s="133"/>
      <c r="L22" s="10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0"/>
      <c r="X22" s="10"/>
      <c r="Y22" s="10"/>
    </row>
    <row r="23" spans="1:25" ht="90.6" customHeight="1" x14ac:dyDescent="0.25">
      <c r="A23" s="20"/>
      <c r="B23" s="125"/>
      <c r="C23" s="127"/>
      <c r="D23" s="118"/>
      <c r="E23" s="172"/>
      <c r="F23" s="209">
        <f t="shared" si="3"/>
        <v>0</v>
      </c>
      <c r="G23" s="127"/>
      <c r="H23" s="209">
        <f t="shared" si="1"/>
        <v>0</v>
      </c>
      <c r="I23" s="127"/>
      <c r="J23" s="209">
        <f t="shared" ref="J22:J27" si="4">C23*I23</f>
        <v>0</v>
      </c>
      <c r="K23" s="134"/>
      <c r="L23" s="10"/>
      <c r="M23" s="135"/>
      <c r="N23" s="10"/>
      <c r="O23" s="135"/>
      <c r="P23" s="135"/>
      <c r="Q23" s="135"/>
      <c r="R23" s="10"/>
      <c r="S23" s="10"/>
      <c r="T23" s="10"/>
      <c r="U23" s="10"/>
      <c r="V23" s="10"/>
      <c r="W23" s="10"/>
      <c r="X23" s="10"/>
      <c r="Y23" s="10"/>
    </row>
    <row r="24" spans="1:25" ht="13.8" x14ac:dyDescent="0.25">
      <c r="A24" s="20"/>
      <c r="B24" s="125"/>
      <c r="C24" s="127"/>
      <c r="D24" s="118"/>
      <c r="E24" s="172"/>
      <c r="F24" s="209">
        <f t="shared" si="3"/>
        <v>0</v>
      </c>
      <c r="G24" s="127"/>
      <c r="H24" s="209">
        <f t="shared" ref="H22:H27" si="5">C24*G24</f>
        <v>0</v>
      </c>
      <c r="I24" s="127"/>
      <c r="J24" s="209">
        <f t="shared" si="4"/>
        <v>0</v>
      </c>
      <c r="K24" s="134"/>
      <c r="L24" s="10"/>
      <c r="M24" s="135"/>
      <c r="N24" s="10"/>
      <c r="O24" s="135"/>
      <c r="P24" s="135"/>
      <c r="Q24" s="135"/>
      <c r="R24" s="10"/>
      <c r="S24" s="10"/>
      <c r="T24" s="10"/>
      <c r="U24" s="10"/>
      <c r="V24" s="10"/>
      <c r="W24" s="10"/>
      <c r="X24" s="10"/>
      <c r="Y24" s="10"/>
    </row>
    <row r="25" spans="1:25" ht="13.8" x14ac:dyDescent="0.25">
      <c r="A25" s="20"/>
      <c r="B25" s="125"/>
      <c r="C25" s="127"/>
      <c r="D25" s="118"/>
      <c r="E25" s="172"/>
      <c r="F25" s="209">
        <f t="shared" si="3"/>
        <v>0</v>
      </c>
      <c r="G25" s="127"/>
      <c r="H25" s="209">
        <f t="shared" si="5"/>
        <v>0</v>
      </c>
      <c r="I25" s="127"/>
      <c r="J25" s="209">
        <f t="shared" si="4"/>
        <v>0</v>
      </c>
      <c r="K25" s="133"/>
      <c r="L25" s="10"/>
      <c r="M25" s="135"/>
      <c r="N25" s="10"/>
      <c r="O25" s="135"/>
      <c r="P25" s="135"/>
      <c r="Q25" s="135"/>
      <c r="R25" s="10"/>
      <c r="S25" s="10"/>
      <c r="T25" s="10"/>
      <c r="U25" s="10"/>
      <c r="V25" s="10"/>
      <c r="W25" s="10"/>
      <c r="X25" s="10"/>
      <c r="Y25" s="10"/>
    </row>
    <row r="26" spans="1:25" ht="13.8" x14ac:dyDescent="0.25">
      <c r="A26" s="20"/>
      <c r="B26" s="125"/>
      <c r="C26" s="127"/>
      <c r="D26" s="118"/>
      <c r="E26" s="172"/>
      <c r="F26" s="209">
        <f t="shared" si="3"/>
        <v>0</v>
      </c>
      <c r="G26" s="127"/>
      <c r="H26" s="209">
        <f t="shared" si="5"/>
        <v>0</v>
      </c>
      <c r="I26" s="127"/>
      <c r="J26" s="209">
        <f t="shared" si="4"/>
        <v>0</v>
      </c>
      <c r="K26" s="134"/>
      <c r="L26" s="10"/>
      <c r="M26" s="135"/>
      <c r="N26" s="10"/>
      <c r="O26" s="135"/>
      <c r="P26" s="135"/>
      <c r="Q26" s="135"/>
      <c r="R26" s="10"/>
      <c r="S26" s="10"/>
      <c r="T26" s="10"/>
      <c r="U26" s="10"/>
      <c r="V26" s="10"/>
      <c r="W26" s="10"/>
      <c r="X26" s="10"/>
      <c r="Y26" s="10"/>
    </row>
    <row r="27" spans="1:25" ht="36.6" customHeight="1" x14ac:dyDescent="0.25">
      <c r="A27" s="20"/>
      <c r="B27" s="125"/>
      <c r="C27" s="127"/>
      <c r="D27" s="118"/>
      <c r="E27" s="172"/>
      <c r="F27" s="209">
        <f t="shared" si="3"/>
        <v>0</v>
      </c>
      <c r="G27" s="127"/>
      <c r="H27" s="209">
        <f t="shared" si="5"/>
        <v>0</v>
      </c>
      <c r="I27" s="127"/>
      <c r="J27" s="209">
        <f t="shared" si="4"/>
        <v>0</v>
      </c>
      <c r="K27" s="114"/>
      <c r="L27" s="10"/>
      <c r="M27" s="135"/>
      <c r="N27" s="10"/>
      <c r="O27" s="135"/>
      <c r="P27" s="135"/>
      <c r="Q27" s="135"/>
      <c r="R27" s="10"/>
      <c r="S27" s="10"/>
      <c r="T27" s="10"/>
      <c r="U27" s="10"/>
      <c r="V27" s="10"/>
      <c r="W27" s="10"/>
      <c r="X27" s="10"/>
      <c r="Y27" s="10"/>
    </row>
    <row r="28" spans="1:25" ht="14.4" customHeight="1" x14ac:dyDescent="0.3">
      <c r="A28" s="20"/>
      <c r="B28" s="195" t="s">
        <v>94</v>
      </c>
      <c r="C28" s="196"/>
      <c r="D28" s="197"/>
      <c r="E28" s="172"/>
      <c r="F28" s="209">
        <f>SUM(F15:F27)</f>
        <v>0</v>
      </c>
      <c r="G28" s="127"/>
      <c r="H28" s="209">
        <f>SUM(H15:H27)</f>
        <v>0</v>
      </c>
      <c r="I28" s="127"/>
      <c r="J28" s="209">
        <f>SUM(J15:J27)</f>
        <v>0</v>
      </c>
      <c r="K28" s="114"/>
      <c r="L28" s="10"/>
      <c r="M28" s="135"/>
      <c r="N28" s="10"/>
      <c r="O28" s="135"/>
      <c r="P28" s="135"/>
      <c r="Q28" s="135"/>
      <c r="R28" s="10"/>
      <c r="S28" s="10"/>
      <c r="T28" s="10"/>
      <c r="U28" s="10"/>
      <c r="V28" s="10"/>
      <c r="W28" s="10"/>
      <c r="X28" s="10"/>
      <c r="Y28" s="10"/>
    </row>
    <row r="29" spans="1:25" ht="13.8" x14ac:dyDescent="0.3">
      <c r="A29" s="20"/>
      <c r="B29" s="126"/>
      <c r="C29" s="132"/>
      <c r="D29" s="131"/>
      <c r="E29" s="173"/>
      <c r="F29" s="210"/>
      <c r="G29" s="211"/>
      <c r="H29" s="209"/>
      <c r="I29" s="212"/>
      <c r="J29" s="210"/>
      <c r="K29" s="113"/>
      <c r="L29" s="10"/>
      <c r="M29" s="135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13.8" x14ac:dyDescent="0.3">
      <c r="A30" s="20"/>
      <c r="B30" s="19"/>
      <c r="C30" s="18"/>
      <c r="D30" s="17"/>
      <c r="E30" s="173"/>
      <c r="F30" s="209"/>
      <c r="G30" s="211"/>
      <c r="H30" s="209"/>
      <c r="I30" s="212"/>
      <c r="J30" s="209"/>
      <c r="K30" s="114"/>
      <c r="L30" s="10"/>
      <c r="M30" s="135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s="14" customFormat="1" ht="17.399999999999999" thickBot="1" x14ac:dyDescent="0.35">
      <c r="A31" s="20"/>
      <c r="B31" s="206" t="s">
        <v>93</v>
      </c>
      <c r="C31" s="207"/>
      <c r="D31" s="208"/>
      <c r="E31" s="169"/>
      <c r="F31" s="213">
        <f>F28</f>
        <v>0</v>
      </c>
      <c r="G31" s="214"/>
      <c r="H31" s="213">
        <f>H28</f>
        <v>0</v>
      </c>
      <c r="I31" s="214"/>
      <c r="J31" s="213">
        <f>J28</f>
        <v>0</v>
      </c>
      <c r="K31" s="115"/>
      <c r="L31" s="15"/>
      <c r="M31" s="16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 ht="14.4" thickBot="1" x14ac:dyDescent="0.35">
      <c r="A32" s="20"/>
      <c r="B32" s="10"/>
      <c r="C32" s="10"/>
      <c r="D32" s="10"/>
      <c r="E32" s="13"/>
      <c r="F32" s="186"/>
      <c r="G32" s="186"/>
      <c r="H32" s="186"/>
      <c r="I32" s="186"/>
      <c r="J32" s="186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14.4" thickBot="1" x14ac:dyDescent="0.35">
      <c r="A33" s="20"/>
      <c r="B33" s="26" t="s">
        <v>6</v>
      </c>
      <c r="C33" s="27"/>
      <c r="D33" s="10"/>
      <c r="E33" s="13"/>
      <c r="F33" s="13"/>
      <c r="G33" s="13"/>
      <c r="H33" s="13"/>
      <c r="I33" s="13"/>
      <c r="J33" s="13"/>
      <c r="K33" s="13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14.4" thickBot="1" x14ac:dyDescent="0.35">
      <c r="A34" s="20"/>
      <c r="B34" s="28" t="s">
        <v>5</v>
      </c>
      <c r="C34" s="29"/>
      <c r="D34" s="10"/>
      <c r="E34" s="11"/>
      <c r="F34" s="219"/>
      <c r="G34" s="135"/>
      <c r="H34" s="219"/>
      <c r="I34" s="135"/>
      <c r="J34" s="219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14.4" thickBot="1" x14ac:dyDescent="0.35">
      <c r="A35" s="20"/>
      <c r="B35" s="28" t="s">
        <v>4</v>
      </c>
      <c r="C35" s="29"/>
      <c r="D35" s="10"/>
      <c r="E35" s="13"/>
      <c r="F35" s="219">
        <f>C33-F31</f>
        <v>0</v>
      </c>
      <c r="G35" s="135"/>
      <c r="H35" s="219">
        <f>C33-H31</f>
        <v>0</v>
      </c>
      <c r="I35" s="135"/>
      <c r="J35" s="219">
        <f>C33-J31</f>
        <v>0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ht="14.4" thickBot="1" x14ac:dyDescent="0.35">
      <c r="A36" s="20"/>
      <c r="B36" s="28" t="s">
        <v>3</v>
      </c>
      <c r="C36" s="30"/>
      <c r="D36" s="10"/>
      <c r="E36" s="11"/>
      <c r="F36" s="220" t="e">
        <f>+F35/C33</f>
        <v>#DIV/0!</v>
      </c>
      <c r="G36" s="135"/>
      <c r="H36" s="220" t="e">
        <f>+H35/C33</f>
        <v>#DIV/0!</v>
      </c>
      <c r="I36" s="135"/>
      <c r="J36" s="220" t="e">
        <f>+J35/C33</f>
        <v>#DIV/0!</v>
      </c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13.8" x14ac:dyDescent="0.3">
      <c r="A37" s="20"/>
      <c r="B37" s="10"/>
      <c r="C37" s="10"/>
      <c r="D37" s="10"/>
      <c r="E37" s="13"/>
      <c r="F37" s="154"/>
      <c r="G37" s="11"/>
      <c r="H37" s="11"/>
      <c r="I37" s="11"/>
      <c r="J37" s="11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5" ht="13.8" x14ac:dyDescent="0.3">
      <c r="A38" s="20"/>
      <c r="B38" s="10"/>
      <c r="C38" s="10"/>
      <c r="D38" s="10"/>
      <c r="E38" s="11"/>
      <c r="F38" s="154"/>
      <c r="G38" s="11"/>
      <c r="H38" s="11"/>
      <c r="I38" s="11"/>
      <c r="J38" s="11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5" ht="13.8" x14ac:dyDescent="0.3">
      <c r="A39" s="20"/>
      <c r="B39" s="10"/>
      <c r="C39" s="10"/>
      <c r="D39" s="10"/>
      <c r="E39" s="11"/>
      <c r="F39" s="154"/>
      <c r="G39" s="11"/>
      <c r="H39" s="11"/>
      <c r="I39" s="11"/>
      <c r="J39" s="11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5" ht="13.8" x14ac:dyDescent="0.3">
      <c r="A40" s="20"/>
      <c r="B40" s="10"/>
      <c r="C40" s="10"/>
      <c r="D40" s="10"/>
      <c r="E40" s="11"/>
      <c r="F40" s="154"/>
      <c r="G40" s="11"/>
      <c r="H40" s="11"/>
      <c r="I40" s="11"/>
      <c r="J40" s="11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5" ht="13.8" x14ac:dyDescent="0.3">
      <c r="A41" s="20"/>
      <c r="B41" s="12"/>
      <c r="C41" s="10"/>
      <c r="D41" s="10"/>
      <c r="E41" s="11"/>
      <c r="F41" s="154"/>
      <c r="G41" s="11"/>
      <c r="H41" s="11"/>
      <c r="I41" s="11"/>
      <c r="J41" s="11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5" ht="13.8" x14ac:dyDescent="0.3">
      <c r="A42" s="20"/>
      <c r="B42" s="10"/>
      <c r="C42" s="10"/>
      <c r="D42" s="10"/>
      <c r="E42" s="11"/>
      <c r="F42" s="154"/>
      <c r="G42" s="11"/>
      <c r="H42" s="11"/>
      <c r="I42" s="11"/>
      <c r="J42" s="11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5" ht="13.8" x14ac:dyDescent="0.3">
      <c r="A43" s="20"/>
      <c r="B43" s="10"/>
      <c r="C43" s="10"/>
      <c r="D43" s="10"/>
      <c r="E43" s="11"/>
      <c r="F43" s="154"/>
      <c r="G43" s="11"/>
      <c r="H43" s="11"/>
      <c r="I43" s="11"/>
      <c r="J43" s="11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5" ht="13.8" x14ac:dyDescent="0.3">
      <c r="A44" s="20"/>
      <c r="B44" s="10"/>
      <c r="C44" s="10"/>
      <c r="D44" s="10"/>
      <c r="E44" s="11"/>
      <c r="F44" s="154"/>
      <c r="G44" s="11"/>
      <c r="H44" s="11"/>
      <c r="I44" s="11"/>
      <c r="J44" s="11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5" ht="13.8" x14ac:dyDescent="0.3">
      <c r="A45" s="20"/>
      <c r="B45" s="10"/>
      <c r="C45" s="10"/>
      <c r="D45" s="10"/>
      <c r="E45" s="11"/>
      <c r="F45" s="154"/>
      <c r="G45" s="11"/>
      <c r="H45" s="11"/>
      <c r="I45" s="11"/>
      <c r="J45" s="11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5" ht="13.8" x14ac:dyDescent="0.3">
      <c r="A46" s="20"/>
      <c r="B46" s="10"/>
      <c r="C46" s="10"/>
      <c r="D46" s="10"/>
      <c r="E46" s="11"/>
      <c r="F46" s="154"/>
      <c r="G46" s="11"/>
      <c r="H46" s="11"/>
      <c r="I46" s="11"/>
      <c r="J46" s="11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5" ht="13.8" x14ac:dyDescent="0.3">
      <c r="A47" s="20"/>
      <c r="B47" s="10"/>
      <c r="C47" s="10"/>
      <c r="D47" s="10"/>
      <c r="E47" s="11"/>
      <c r="F47" s="154"/>
      <c r="G47" s="11"/>
      <c r="H47" s="11"/>
      <c r="I47" s="11"/>
      <c r="J47" s="11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5" ht="13.8" x14ac:dyDescent="0.3">
      <c r="A48" s="20"/>
      <c r="B48" s="10"/>
      <c r="C48" s="10"/>
      <c r="D48" s="10"/>
      <c r="E48" s="11"/>
      <c r="F48" s="154"/>
      <c r="G48" s="11"/>
      <c r="H48" s="11"/>
      <c r="I48" s="11"/>
      <c r="J48" s="11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3.8" x14ac:dyDescent="0.3">
      <c r="A49" s="20"/>
      <c r="B49" s="10"/>
      <c r="C49" s="10"/>
      <c r="D49" s="10"/>
      <c r="E49" s="11"/>
      <c r="F49" s="154"/>
      <c r="G49" s="11"/>
      <c r="H49" s="11"/>
      <c r="I49" s="11"/>
      <c r="J49" s="11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3.8" x14ac:dyDescent="0.3">
      <c r="A50" s="20"/>
      <c r="B50" s="10"/>
      <c r="C50" s="10"/>
      <c r="D50" s="10"/>
      <c r="E50" s="11"/>
      <c r="F50" s="154"/>
      <c r="G50" s="11"/>
      <c r="H50" s="11"/>
      <c r="I50" s="11"/>
      <c r="J50" s="11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3.8" x14ac:dyDescent="0.3">
      <c r="A51" s="20"/>
      <c r="B51" s="10"/>
      <c r="C51" s="10"/>
      <c r="D51" s="10"/>
      <c r="E51" s="11"/>
      <c r="F51" s="154"/>
      <c r="G51" s="11"/>
      <c r="H51" s="11"/>
      <c r="I51" s="11"/>
      <c r="J51" s="11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3.8" x14ac:dyDescent="0.3">
      <c r="A52" s="20"/>
      <c r="B52" s="10"/>
      <c r="C52" s="10"/>
      <c r="D52" s="10"/>
      <c r="E52" s="11"/>
      <c r="F52" s="154"/>
      <c r="G52" s="11"/>
      <c r="H52" s="11"/>
      <c r="I52" s="11"/>
      <c r="J52" s="11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3.8" x14ac:dyDescent="0.3">
      <c r="A53" s="20"/>
      <c r="B53" s="10"/>
      <c r="C53" s="10"/>
      <c r="D53" s="10"/>
      <c r="E53" s="11"/>
      <c r="F53" s="154"/>
      <c r="G53" s="11"/>
      <c r="H53" s="11"/>
      <c r="I53" s="11"/>
      <c r="J53" s="11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3.8" x14ac:dyDescent="0.3">
      <c r="A54" s="20"/>
      <c r="B54" s="10"/>
      <c r="C54" s="10"/>
      <c r="D54" s="10"/>
      <c r="E54" s="11"/>
      <c r="F54" s="154"/>
      <c r="G54" s="11"/>
      <c r="H54" s="11"/>
      <c r="I54" s="11"/>
      <c r="J54" s="11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3.8" x14ac:dyDescent="0.3">
      <c r="A55" s="20"/>
      <c r="B55" s="10"/>
      <c r="C55" s="10"/>
      <c r="D55" s="10"/>
      <c r="E55" s="11"/>
      <c r="F55" s="154"/>
      <c r="G55" s="11"/>
      <c r="H55" s="11"/>
      <c r="I55" s="11"/>
      <c r="J55" s="11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3.8" x14ac:dyDescent="0.3">
      <c r="A56" s="20"/>
      <c r="B56" s="10"/>
      <c r="C56" s="10"/>
      <c r="D56" s="10"/>
      <c r="E56" s="11"/>
      <c r="F56" s="154"/>
      <c r="G56" s="11"/>
      <c r="H56" s="11"/>
      <c r="I56" s="11"/>
      <c r="J56" s="11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3.8" x14ac:dyDescent="0.3">
      <c r="A57" s="20"/>
      <c r="B57" s="10"/>
      <c r="C57" s="10"/>
      <c r="D57" s="10"/>
      <c r="E57" s="11"/>
      <c r="F57" s="154"/>
      <c r="G57" s="11"/>
      <c r="H57" s="11"/>
      <c r="I57" s="11"/>
      <c r="J57" s="11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3.8" x14ac:dyDescent="0.3">
      <c r="A58" s="20"/>
      <c r="B58" s="10"/>
      <c r="C58" s="10"/>
      <c r="D58" s="10"/>
      <c r="E58" s="11"/>
      <c r="F58" s="154"/>
      <c r="G58" s="11"/>
      <c r="H58" s="11"/>
      <c r="I58" s="11"/>
      <c r="J58" s="11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3.8" x14ac:dyDescent="0.3">
      <c r="A59" s="20"/>
      <c r="B59" s="10"/>
      <c r="C59" s="10"/>
      <c r="D59" s="10"/>
      <c r="E59" s="11"/>
      <c r="F59" s="154"/>
      <c r="G59" s="11"/>
      <c r="H59" s="11"/>
      <c r="I59" s="11"/>
      <c r="J59" s="11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3.8" x14ac:dyDescent="0.3">
      <c r="A60" s="20"/>
      <c r="B60" s="10"/>
      <c r="C60" s="10"/>
      <c r="D60" s="10"/>
      <c r="E60" s="11"/>
      <c r="F60" s="154"/>
      <c r="G60" s="11"/>
      <c r="H60" s="11"/>
      <c r="I60" s="11"/>
      <c r="J60" s="11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3.8" x14ac:dyDescent="0.3">
      <c r="A61" s="20"/>
      <c r="B61" s="10"/>
      <c r="C61" s="10"/>
      <c r="D61" s="10"/>
      <c r="E61" s="11"/>
      <c r="F61" s="154"/>
      <c r="G61" s="11"/>
      <c r="H61" s="11"/>
      <c r="I61" s="11"/>
      <c r="J61" s="11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3.8" x14ac:dyDescent="0.3">
      <c r="A62" s="20"/>
      <c r="B62" s="10"/>
      <c r="C62" s="10"/>
      <c r="D62" s="10"/>
      <c r="E62" s="11"/>
      <c r="F62" s="154"/>
      <c r="G62" s="11"/>
      <c r="H62" s="11"/>
      <c r="I62" s="11"/>
      <c r="J62" s="11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3.8" x14ac:dyDescent="0.3">
      <c r="A63" s="20"/>
      <c r="B63" s="10"/>
      <c r="C63" s="10"/>
      <c r="D63" s="10"/>
      <c r="E63" s="11"/>
      <c r="F63" s="154"/>
      <c r="G63" s="11"/>
      <c r="H63" s="11"/>
      <c r="I63" s="11"/>
      <c r="J63" s="11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3.8" x14ac:dyDescent="0.3">
      <c r="A64" s="20"/>
      <c r="B64" s="10"/>
      <c r="C64" s="10"/>
      <c r="D64" s="10"/>
      <c r="E64" s="11"/>
      <c r="F64" s="154"/>
      <c r="G64" s="11"/>
      <c r="H64" s="11"/>
      <c r="I64" s="11"/>
      <c r="J64" s="11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3.8" x14ac:dyDescent="0.3">
      <c r="A65" s="20"/>
      <c r="B65" s="10"/>
      <c r="C65" s="10"/>
      <c r="D65" s="10"/>
      <c r="E65" s="11"/>
      <c r="F65" s="154"/>
      <c r="G65" s="11"/>
      <c r="H65" s="11"/>
      <c r="I65" s="11"/>
      <c r="J65" s="11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3.8" x14ac:dyDescent="0.3">
      <c r="A66" s="20"/>
      <c r="B66" s="10"/>
      <c r="C66" s="10"/>
      <c r="D66" s="10"/>
      <c r="E66" s="11"/>
      <c r="F66" s="154"/>
      <c r="G66" s="11"/>
      <c r="H66" s="11"/>
      <c r="I66" s="11"/>
      <c r="J66" s="11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3.8" x14ac:dyDescent="0.3">
      <c r="A67" s="20"/>
      <c r="B67" s="10"/>
      <c r="C67" s="10"/>
      <c r="D67" s="10"/>
      <c r="E67" s="11"/>
      <c r="F67" s="154"/>
      <c r="G67" s="11"/>
      <c r="H67" s="11"/>
      <c r="I67" s="11"/>
      <c r="J67" s="11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3.8" x14ac:dyDescent="0.3">
      <c r="A68" s="20"/>
    </row>
  </sheetData>
  <mergeCells count="13">
    <mergeCell ref="C10:E10"/>
    <mergeCell ref="F32:J32"/>
    <mergeCell ref="I13:J13"/>
    <mergeCell ref="B31:D31"/>
    <mergeCell ref="B28:D28"/>
    <mergeCell ref="C4:E4"/>
    <mergeCell ref="C8:E8"/>
    <mergeCell ref="C9:E9"/>
    <mergeCell ref="E13:F13"/>
    <mergeCell ref="G13:H13"/>
    <mergeCell ref="C5:E5"/>
    <mergeCell ref="C6:E6"/>
    <mergeCell ref="C7:E7"/>
  </mergeCells>
  <conditionalFormatting sqref="F35:F36 J35:J36">
    <cfRule type="cellIs" dxfId="1" priority="4" stopIfTrue="1" operator="lessThan">
      <formula>0</formula>
    </cfRule>
  </conditionalFormatting>
  <conditionalFormatting sqref="H35:H36">
    <cfRule type="cellIs" dxfId="0" priority="1" stopIfTrue="1" operator="lessThan">
      <formula>0</formula>
    </cfRule>
  </conditionalFormatting>
  <pageMargins left="0.25" right="0.25" top="0.75" bottom="0.75" header="0.3" footer="0.3"/>
  <pageSetup paperSize="8" scale="72" fitToHeight="0" orientation="landscape" r:id="rId1"/>
  <rowBreaks count="2" manualBreakCount="2">
    <brk id="36" min="1" max="10" man="1"/>
    <brk id="47" max="16383" man="1"/>
  </rowBreaks>
  <colBreaks count="1" manualBreakCount="1">
    <brk id="11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8FEF8-35F8-46D0-882E-2E2B830A16D4}">
  <sheetPr>
    <tabColor rgb="FFFF0000"/>
    <pageSetUpPr fitToPage="1"/>
  </sheetPr>
  <dimension ref="A1:V52"/>
  <sheetViews>
    <sheetView zoomScale="85" zoomScaleNormal="85" zoomScaleSheetLayoutView="68" workbookViewId="0">
      <selection activeCell="C37" sqref="C37"/>
    </sheetView>
  </sheetViews>
  <sheetFormatPr defaultColWidth="8.6640625" defaultRowHeight="13.2" x14ac:dyDescent="0.3"/>
  <cols>
    <col min="1" max="1" width="3.6640625" style="32" customWidth="1"/>
    <col min="2" max="2" width="49.44140625" style="33" customWidth="1"/>
    <col min="3" max="3" width="19.77734375" style="33" customWidth="1"/>
    <col min="4" max="4" width="10.109375" style="33" customWidth="1"/>
    <col min="5" max="5" width="9.88671875" style="33" customWidth="1"/>
    <col min="6" max="7" width="8.6640625" style="33"/>
    <col min="8" max="9" width="10.88671875" style="31" customWidth="1"/>
    <col min="10" max="10" width="41.5546875" style="32" customWidth="1"/>
    <col min="11" max="18" width="9.109375" style="32" customWidth="1"/>
    <col min="19" max="16384" width="8.6640625" style="33"/>
  </cols>
  <sheetData>
    <row r="1" spans="2:22" ht="21" x14ac:dyDescent="0.4">
      <c r="B1" s="148" t="s">
        <v>65</v>
      </c>
      <c r="C1" s="10"/>
      <c r="D1" s="10"/>
      <c r="E1" s="10"/>
      <c r="F1" s="10"/>
      <c r="G1" s="10"/>
    </row>
    <row r="2" spans="2:22" x14ac:dyDescent="0.3">
      <c r="B2" s="10"/>
      <c r="C2" s="10"/>
      <c r="D2" s="10"/>
      <c r="E2" s="10"/>
      <c r="F2" s="10"/>
      <c r="G2" s="10"/>
    </row>
    <row r="3" spans="2:22" x14ac:dyDescent="0.3">
      <c r="B3" s="10"/>
      <c r="C3" s="10"/>
      <c r="D3" s="10"/>
      <c r="E3" s="10"/>
      <c r="F3" s="10"/>
      <c r="G3" s="10"/>
    </row>
    <row r="4" spans="2:22" ht="13.8" customHeight="1" x14ac:dyDescent="0.3">
      <c r="B4" s="176" t="str">
        <f>'RFP overview'!B4</f>
        <v>Project</v>
      </c>
      <c r="C4" s="201">
        <f>'RFP overview'!C4</f>
        <v>0</v>
      </c>
      <c r="D4" s="201"/>
      <c r="E4" s="201"/>
      <c r="F4" s="35"/>
      <c r="G4" s="35"/>
    </row>
    <row r="5" spans="2:22" ht="13.8" customHeight="1" x14ac:dyDescent="0.3">
      <c r="B5" s="176" t="str">
        <f>'RFP overview'!B5</f>
        <v>Company Sole Point of Contact</v>
      </c>
      <c r="C5" s="201">
        <f>'RFP overview'!C5</f>
        <v>0</v>
      </c>
      <c r="D5" s="201"/>
      <c r="E5" s="201"/>
      <c r="F5" s="35"/>
      <c r="G5" s="35"/>
    </row>
    <row r="6" spans="2:22" ht="13.8" customHeight="1" x14ac:dyDescent="0.3">
      <c r="B6" s="176" t="str">
        <f>'RFP overview'!B6</f>
        <v>Title / Position</v>
      </c>
      <c r="C6" s="201">
        <f>'RFP overview'!C6</f>
        <v>0</v>
      </c>
      <c r="D6" s="201"/>
      <c r="E6" s="201"/>
      <c r="F6" s="35"/>
      <c r="G6" s="35"/>
    </row>
    <row r="7" spans="2:22" ht="13.8" customHeight="1" x14ac:dyDescent="0.3">
      <c r="B7" s="176" t="str">
        <f>'RFP overview'!B7</f>
        <v>Email</v>
      </c>
      <c r="C7" s="201">
        <f>'RFP overview'!C7</f>
        <v>0</v>
      </c>
      <c r="D7" s="201"/>
      <c r="E7" s="201"/>
      <c r="F7" s="35"/>
      <c r="G7" s="35"/>
    </row>
    <row r="8" spans="2:22" ht="13.8" customHeight="1" x14ac:dyDescent="0.3">
      <c r="B8" s="176" t="str">
        <f>'RFP overview'!B8</f>
        <v>Subcontract name and number</v>
      </c>
      <c r="C8" s="201">
        <f>'RFP overview'!C8</f>
        <v>0</v>
      </c>
      <c r="D8" s="201"/>
      <c r="E8" s="201"/>
      <c r="F8" s="35"/>
      <c r="G8" s="35"/>
    </row>
    <row r="9" spans="2:22" ht="13.8" customHeight="1" x14ac:dyDescent="0.3">
      <c r="B9" s="176" t="str">
        <f>'RFP overview'!B9</f>
        <v>Budget Cost</v>
      </c>
      <c r="C9" s="201">
        <f>'RFP overview'!C9</f>
        <v>0</v>
      </c>
      <c r="D9" s="201"/>
      <c r="E9" s="201"/>
      <c r="F9" s="35"/>
      <c r="G9" s="35"/>
    </row>
    <row r="10" spans="2:22" ht="13.8" customHeight="1" x14ac:dyDescent="0.3">
      <c r="B10" s="176" t="str">
        <f>'RFP overview'!B10</f>
        <v>Currency</v>
      </c>
      <c r="C10" s="201">
        <f>'RFP overview'!C10</f>
        <v>0</v>
      </c>
      <c r="D10" s="201"/>
      <c r="E10" s="201"/>
      <c r="F10" s="35"/>
      <c r="G10" s="35"/>
    </row>
    <row r="11" spans="2:22" x14ac:dyDescent="0.3">
      <c r="B11" s="10"/>
      <c r="C11" s="36"/>
      <c r="D11" s="35"/>
      <c r="E11" s="35"/>
      <c r="F11" s="35"/>
      <c r="G11" s="35"/>
    </row>
    <row r="12" spans="2:22" x14ac:dyDescent="0.3">
      <c r="B12" s="35"/>
      <c r="C12" s="35"/>
      <c r="D12" s="35"/>
      <c r="E12" s="35"/>
      <c r="F12" s="35"/>
      <c r="G12" s="35"/>
    </row>
    <row r="13" spans="2:22" ht="15.6" x14ac:dyDescent="0.3">
      <c r="B13" s="37"/>
      <c r="C13" s="32"/>
      <c r="D13" s="32"/>
      <c r="E13" s="32"/>
      <c r="F13" s="32"/>
      <c r="G13" s="32"/>
    </row>
    <row r="14" spans="2:22" ht="39.6" x14ac:dyDescent="0.3">
      <c r="B14" s="110" t="s">
        <v>62</v>
      </c>
      <c r="C14" s="32"/>
      <c r="D14" s="32"/>
      <c r="E14" s="32"/>
      <c r="F14" s="32"/>
      <c r="G14" s="32"/>
    </row>
    <row r="15" spans="2:22" ht="13.8" thickBot="1" x14ac:dyDescent="0.35">
      <c r="B15" s="32"/>
      <c r="C15" s="32"/>
      <c r="D15" s="32"/>
      <c r="E15" s="32"/>
      <c r="F15" s="32"/>
      <c r="G15" s="32"/>
    </row>
    <row r="16" spans="2:22" ht="13.8" thickBot="1" x14ac:dyDescent="0.35">
      <c r="B16" s="198" t="s">
        <v>10</v>
      </c>
      <c r="C16" s="198"/>
      <c r="D16" s="199" t="str">
        <f>'RFP overview'!B13</f>
        <v>Contractor 1</v>
      </c>
      <c r="E16" s="200"/>
      <c r="F16" s="199" t="str">
        <f>'RFP overview'!B14</f>
        <v>Contractor 2</v>
      </c>
      <c r="G16" s="200"/>
      <c r="H16" s="199" t="str">
        <f>'RFP overview'!B15</f>
        <v>Contractor 3</v>
      </c>
      <c r="I16" s="200"/>
      <c r="J16" s="179" t="s">
        <v>78</v>
      </c>
      <c r="S16" s="32"/>
      <c r="T16" s="32"/>
      <c r="U16" s="32"/>
      <c r="V16" s="32"/>
    </row>
    <row r="17" spans="2:22" x14ac:dyDescent="0.3">
      <c r="B17" s="123" t="s">
        <v>11</v>
      </c>
      <c r="C17" s="122" t="s">
        <v>12</v>
      </c>
      <c r="D17" s="39" t="s">
        <v>13</v>
      </c>
      <c r="E17" s="40" t="s">
        <v>14</v>
      </c>
      <c r="F17" s="39" t="s">
        <v>13</v>
      </c>
      <c r="G17" s="40" t="s">
        <v>14</v>
      </c>
      <c r="H17" s="39" t="s">
        <v>13</v>
      </c>
      <c r="I17" s="40" t="s">
        <v>14</v>
      </c>
      <c r="J17" s="178"/>
      <c r="S17" s="32"/>
      <c r="T17" s="32"/>
      <c r="U17" s="32"/>
      <c r="V17" s="32"/>
    </row>
    <row r="18" spans="2:22" x14ac:dyDescent="0.3">
      <c r="B18" s="42" t="s">
        <v>15</v>
      </c>
      <c r="C18" s="43">
        <v>0.15</v>
      </c>
      <c r="D18" s="44">
        <v>1</v>
      </c>
      <c r="E18" s="34">
        <f>$C18*D18</f>
        <v>0.15</v>
      </c>
      <c r="F18" s="44">
        <v>1</v>
      </c>
      <c r="G18" s="34">
        <f>$C18*F18</f>
        <v>0.15</v>
      </c>
      <c r="H18" s="44">
        <v>1</v>
      </c>
      <c r="I18" s="34">
        <f>+H18*C18</f>
        <v>0.15</v>
      </c>
      <c r="J18" s="45"/>
      <c r="S18" s="32"/>
      <c r="T18" s="32"/>
      <c r="U18" s="32"/>
      <c r="V18" s="32"/>
    </row>
    <row r="19" spans="2:22" x14ac:dyDescent="0.3">
      <c r="B19" s="42" t="s">
        <v>16</v>
      </c>
      <c r="C19" s="43">
        <v>0.25</v>
      </c>
      <c r="D19" s="44">
        <v>1</v>
      </c>
      <c r="E19" s="34">
        <f>$C19*D19</f>
        <v>0.25</v>
      </c>
      <c r="F19" s="44">
        <v>1</v>
      </c>
      <c r="G19" s="34">
        <f t="shared" ref="G19:G25" si="0">$C19*F19</f>
        <v>0.25</v>
      </c>
      <c r="H19" s="44">
        <v>1</v>
      </c>
      <c r="I19" s="34">
        <f t="shared" ref="I19:I25" si="1">+H19*C19</f>
        <v>0.25</v>
      </c>
      <c r="J19" s="45"/>
      <c r="S19" s="32"/>
      <c r="T19" s="32"/>
      <c r="U19" s="32"/>
      <c r="V19" s="32"/>
    </row>
    <row r="20" spans="2:22" x14ac:dyDescent="0.3">
      <c r="B20" s="42" t="s">
        <v>17</v>
      </c>
      <c r="C20" s="43">
        <v>0.3</v>
      </c>
      <c r="D20" s="44">
        <v>1</v>
      </c>
      <c r="E20" s="34">
        <f>$C20*D20</f>
        <v>0.3</v>
      </c>
      <c r="F20" s="44">
        <v>1</v>
      </c>
      <c r="G20" s="34">
        <f t="shared" si="0"/>
        <v>0.3</v>
      </c>
      <c r="H20" s="44">
        <v>1</v>
      </c>
      <c r="I20" s="34">
        <f t="shared" si="1"/>
        <v>0.3</v>
      </c>
      <c r="J20" s="45"/>
      <c r="S20" s="32"/>
      <c r="T20" s="32"/>
      <c r="U20" s="32"/>
      <c r="V20" s="32"/>
    </row>
    <row r="21" spans="2:22" x14ac:dyDescent="0.3">
      <c r="B21" s="42" t="s">
        <v>18</v>
      </c>
      <c r="C21" s="43">
        <v>0.15</v>
      </c>
      <c r="D21" s="44">
        <v>1</v>
      </c>
      <c r="E21" s="34">
        <f>$C21*D21</f>
        <v>0.15</v>
      </c>
      <c r="F21" s="44">
        <v>1</v>
      </c>
      <c r="G21" s="34">
        <f t="shared" si="0"/>
        <v>0.15</v>
      </c>
      <c r="H21" s="44">
        <v>1</v>
      </c>
      <c r="I21" s="34">
        <f t="shared" si="1"/>
        <v>0.15</v>
      </c>
      <c r="J21" s="45"/>
      <c r="S21" s="32"/>
      <c r="T21" s="32"/>
      <c r="U21" s="32"/>
      <c r="V21" s="32"/>
    </row>
    <row r="22" spans="2:22" x14ac:dyDescent="0.3">
      <c r="B22" s="42" t="s">
        <v>19</v>
      </c>
      <c r="C22" s="43">
        <v>0.15</v>
      </c>
      <c r="D22" s="44">
        <v>1</v>
      </c>
      <c r="E22" s="34">
        <f>+C22*D22</f>
        <v>0.15</v>
      </c>
      <c r="F22" s="44">
        <v>1</v>
      </c>
      <c r="G22" s="34">
        <f t="shared" si="0"/>
        <v>0.15</v>
      </c>
      <c r="H22" s="44">
        <v>1</v>
      </c>
      <c r="I22" s="34">
        <f t="shared" si="1"/>
        <v>0.15</v>
      </c>
      <c r="J22" s="45"/>
      <c r="S22" s="32"/>
      <c r="T22" s="32"/>
      <c r="U22" s="32"/>
      <c r="V22" s="32"/>
    </row>
    <row r="23" spans="2:22" x14ac:dyDescent="0.3">
      <c r="B23" s="42"/>
      <c r="C23" s="43"/>
      <c r="D23" s="44"/>
      <c r="E23" s="34">
        <f>+C23*D23</f>
        <v>0</v>
      </c>
      <c r="F23" s="44"/>
      <c r="G23" s="34">
        <f t="shared" si="0"/>
        <v>0</v>
      </c>
      <c r="H23" s="44"/>
      <c r="I23" s="34">
        <f t="shared" si="1"/>
        <v>0</v>
      </c>
      <c r="J23" s="41"/>
      <c r="S23" s="32"/>
      <c r="T23" s="32"/>
      <c r="U23" s="32"/>
      <c r="V23" s="32"/>
    </row>
    <row r="24" spans="2:22" x14ac:dyDescent="0.3">
      <c r="B24" s="42"/>
      <c r="C24" s="43"/>
      <c r="D24" s="44"/>
      <c r="E24" s="34">
        <f>+C24*D24</f>
        <v>0</v>
      </c>
      <c r="F24" s="44"/>
      <c r="G24" s="34">
        <f t="shared" si="0"/>
        <v>0</v>
      </c>
      <c r="H24" s="44"/>
      <c r="I24" s="34">
        <f t="shared" si="1"/>
        <v>0</v>
      </c>
      <c r="J24" s="41"/>
      <c r="S24" s="32"/>
      <c r="T24" s="32"/>
      <c r="U24" s="32"/>
      <c r="V24" s="32"/>
    </row>
    <row r="25" spans="2:22" x14ac:dyDescent="0.3">
      <c r="B25" s="42"/>
      <c r="C25" s="43"/>
      <c r="D25" s="44"/>
      <c r="E25" s="34">
        <f>+C25*D25</f>
        <v>0</v>
      </c>
      <c r="F25" s="44"/>
      <c r="G25" s="34">
        <f t="shared" si="0"/>
        <v>0</v>
      </c>
      <c r="H25" s="44"/>
      <c r="I25" s="34">
        <f t="shared" si="1"/>
        <v>0</v>
      </c>
      <c r="J25" s="41"/>
      <c r="S25" s="32"/>
      <c r="T25" s="32"/>
      <c r="U25" s="32"/>
      <c r="V25" s="32"/>
    </row>
    <row r="26" spans="2:22" ht="26.4" x14ac:dyDescent="0.3">
      <c r="B26" s="38" t="s">
        <v>20</v>
      </c>
      <c r="C26" s="46">
        <f>SUM(C18:C25)</f>
        <v>1</v>
      </c>
      <c r="D26" s="47"/>
      <c r="E26" s="48">
        <f>SUM(E18:E25)</f>
        <v>1</v>
      </c>
      <c r="F26" s="44"/>
      <c r="G26" s="48">
        <f>SUM(G18:G25)</f>
        <v>1</v>
      </c>
      <c r="H26" s="44"/>
      <c r="I26" s="48">
        <f>SUM(I18:I25)</f>
        <v>1</v>
      </c>
      <c r="J26" s="159" t="s">
        <v>80</v>
      </c>
      <c r="S26" s="32"/>
      <c r="T26" s="32"/>
      <c r="U26" s="32"/>
      <c r="V26" s="32"/>
    </row>
    <row r="27" spans="2:22" ht="30" customHeight="1" x14ac:dyDescent="0.3">
      <c r="B27" s="10"/>
      <c r="C27" s="49" t="str">
        <f>IF(C26-100%&gt;0,"check Weighting total should be 100%","")</f>
        <v/>
      </c>
      <c r="D27" s="13" t="s">
        <v>21</v>
      </c>
      <c r="E27" s="50" t="s">
        <v>22</v>
      </c>
      <c r="F27" s="10"/>
      <c r="G27" s="10"/>
      <c r="H27" s="51"/>
      <c r="I27" s="51"/>
      <c r="J27" s="10"/>
    </row>
    <row r="28" spans="2:22" x14ac:dyDescent="0.3">
      <c r="B28" s="52" t="s">
        <v>23</v>
      </c>
      <c r="C28" s="10">
        <v>0</v>
      </c>
      <c r="D28" s="10" t="s">
        <v>24</v>
      </c>
      <c r="E28" s="10"/>
      <c r="F28" s="10"/>
      <c r="G28" s="10"/>
      <c r="H28" s="51"/>
      <c r="I28" s="51"/>
      <c r="J28" s="10"/>
    </row>
    <row r="29" spans="2:22" x14ac:dyDescent="0.3">
      <c r="B29" s="10"/>
      <c r="C29" s="10">
        <v>1</v>
      </c>
      <c r="D29" s="10" t="s">
        <v>25</v>
      </c>
      <c r="E29" s="10"/>
      <c r="F29" s="10"/>
      <c r="G29" s="10"/>
      <c r="H29" s="51"/>
      <c r="I29" s="51"/>
      <c r="J29" s="10"/>
    </row>
    <row r="30" spans="2:22" x14ac:dyDescent="0.3">
      <c r="B30" s="10"/>
      <c r="C30" s="10">
        <v>2</v>
      </c>
      <c r="D30" s="10" t="s">
        <v>26</v>
      </c>
      <c r="E30" s="10"/>
      <c r="F30" s="10"/>
      <c r="G30" s="10"/>
      <c r="H30" s="51"/>
      <c r="I30" s="51"/>
      <c r="J30" s="10"/>
    </row>
    <row r="31" spans="2:22" x14ac:dyDescent="0.3">
      <c r="B31" s="10"/>
      <c r="C31" s="10"/>
      <c r="D31" s="10"/>
      <c r="E31" s="10"/>
      <c r="F31" s="10"/>
      <c r="G31" s="10"/>
      <c r="H31" s="51"/>
      <c r="I31" s="51"/>
      <c r="J31" s="10"/>
    </row>
    <row r="32" spans="2:22" x14ac:dyDescent="0.3">
      <c r="B32" s="32"/>
      <c r="C32" s="53"/>
      <c r="D32" s="32"/>
      <c r="E32" s="32"/>
      <c r="F32" s="32"/>
      <c r="G32" s="32"/>
    </row>
    <row r="33" spans="1:9" x14ac:dyDescent="0.3">
      <c r="B33" s="32"/>
      <c r="C33" s="32"/>
      <c r="D33" s="32"/>
      <c r="E33" s="32"/>
      <c r="F33" s="32"/>
      <c r="G33" s="32"/>
    </row>
    <row r="34" spans="1:9" x14ac:dyDescent="0.3">
      <c r="B34" s="32"/>
      <c r="C34" s="32"/>
      <c r="D34" s="32"/>
      <c r="E34" s="32"/>
      <c r="F34" s="32"/>
      <c r="G34" s="32"/>
    </row>
    <row r="35" spans="1:9" x14ac:dyDescent="0.3">
      <c r="B35" s="32"/>
      <c r="C35" s="32"/>
      <c r="D35" s="32"/>
      <c r="E35" s="32"/>
      <c r="F35" s="32"/>
      <c r="G35" s="32"/>
    </row>
    <row r="36" spans="1:9" x14ac:dyDescent="0.3">
      <c r="B36" s="32"/>
      <c r="C36" s="32"/>
      <c r="D36" s="32"/>
      <c r="E36" s="32"/>
      <c r="F36" s="32"/>
      <c r="G36" s="32"/>
    </row>
    <row r="37" spans="1:9" x14ac:dyDescent="0.3">
      <c r="B37" s="32"/>
      <c r="C37" s="32"/>
      <c r="D37" s="32"/>
      <c r="E37" s="32"/>
      <c r="F37" s="32"/>
      <c r="G37" s="32"/>
    </row>
    <row r="38" spans="1:9" x14ac:dyDescent="0.3">
      <c r="B38" s="32"/>
      <c r="C38" s="32"/>
      <c r="D38" s="32"/>
      <c r="E38" s="32"/>
      <c r="F38" s="32"/>
      <c r="G38" s="32"/>
    </row>
    <row r="39" spans="1:9" x14ac:dyDescent="0.3">
      <c r="B39" s="32"/>
      <c r="C39" s="32"/>
      <c r="D39" s="32"/>
      <c r="E39" s="32"/>
      <c r="F39" s="32"/>
      <c r="G39" s="32"/>
    </row>
    <row r="40" spans="1:9" x14ac:dyDescent="0.3">
      <c r="B40" s="32"/>
      <c r="C40" s="32"/>
      <c r="D40" s="32"/>
      <c r="E40" s="32"/>
      <c r="F40" s="32"/>
      <c r="G40" s="32"/>
    </row>
    <row r="41" spans="1:9" s="32" customFormat="1" x14ac:dyDescent="0.3">
      <c r="H41" s="31"/>
      <c r="I41" s="31"/>
    </row>
    <row r="42" spans="1:9" s="32" customFormat="1" x14ac:dyDescent="0.3">
      <c r="A42" s="35"/>
      <c r="B42" s="35"/>
      <c r="C42" s="35"/>
      <c r="D42" s="35"/>
      <c r="E42" s="35"/>
      <c r="F42" s="35"/>
      <c r="G42" s="35"/>
      <c r="H42" s="31"/>
      <c r="I42" s="31"/>
    </row>
    <row r="43" spans="1:9" x14ac:dyDescent="0.3">
      <c r="A43" s="35"/>
      <c r="B43" s="35"/>
      <c r="C43" s="35"/>
      <c r="D43" s="35"/>
      <c r="E43" s="35"/>
      <c r="F43" s="35"/>
      <c r="G43" s="35"/>
    </row>
    <row r="44" spans="1:9" x14ac:dyDescent="0.3">
      <c r="A44" s="35"/>
      <c r="B44" s="35"/>
      <c r="C44" s="35"/>
      <c r="D44" s="35"/>
      <c r="E44" s="35"/>
      <c r="F44" s="35"/>
      <c r="G44" s="35"/>
    </row>
    <row r="45" spans="1:9" x14ac:dyDescent="0.3">
      <c r="A45" s="35"/>
      <c r="B45" s="35"/>
      <c r="C45" s="35"/>
      <c r="D45" s="35"/>
      <c r="E45" s="35"/>
      <c r="F45" s="35"/>
      <c r="G45" s="35"/>
    </row>
    <row r="46" spans="1:9" x14ac:dyDescent="0.3">
      <c r="A46" s="35"/>
      <c r="B46" s="35"/>
      <c r="C46" s="35"/>
      <c r="D46" s="35"/>
      <c r="E46" s="35"/>
      <c r="F46" s="35"/>
      <c r="G46" s="35"/>
    </row>
    <row r="47" spans="1:9" x14ac:dyDescent="0.3">
      <c r="A47" s="35"/>
      <c r="B47" s="35"/>
      <c r="C47" s="35"/>
      <c r="D47" s="35"/>
      <c r="E47" s="35"/>
      <c r="F47" s="35"/>
      <c r="G47" s="35"/>
    </row>
    <row r="48" spans="1:9" x14ac:dyDescent="0.3">
      <c r="A48" s="35"/>
      <c r="B48" s="35"/>
      <c r="C48" s="35"/>
      <c r="D48" s="35"/>
      <c r="E48" s="35"/>
      <c r="F48" s="35"/>
      <c r="G48" s="35"/>
    </row>
    <row r="49" spans="1:7" x14ac:dyDescent="0.3">
      <c r="A49" s="35"/>
      <c r="B49" s="35"/>
      <c r="C49" s="35"/>
      <c r="D49" s="35"/>
      <c r="E49" s="35"/>
      <c r="F49" s="35"/>
      <c r="G49" s="35"/>
    </row>
    <row r="50" spans="1:7" x14ac:dyDescent="0.3">
      <c r="A50" s="35"/>
      <c r="B50" s="35"/>
      <c r="C50" s="35"/>
      <c r="D50" s="35"/>
      <c r="E50" s="35"/>
      <c r="F50" s="35"/>
      <c r="G50" s="35"/>
    </row>
    <row r="51" spans="1:7" x14ac:dyDescent="0.3">
      <c r="A51" s="35"/>
      <c r="B51" s="35"/>
      <c r="C51" s="35"/>
      <c r="D51" s="35"/>
      <c r="E51" s="35"/>
      <c r="F51" s="35"/>
      <c r="G51" s="35"/>
    </row>
    <row r="52" spans="1:7" x14ac:dyDescent="0.3">
      <c r="A52" s="35"/>
      <c r="B52" s="35"/>
      <c r="C52" s="35"/>
      <c r="D52" s="35"/>
      <c r="E52" s="35"/>
      <c r="F52" s="35"/>
      <c r="G52" s="35"/>
    </row>
  </sheetData>
  <mergeCells count="11">
    <mergeCell ref="B16:C16"/>
    <mergeCell ref="D16:E16"/>
    <mergeCell ref="F16:G16"/>
    <mergeCell ref="H16:I16"/>
    <mergeCell ref="C4:E4"/>
    <mergeCell ref="C5:E5"/>
    <mergeCell ref="C6:E6"/>
    <mergeCell ref="C7:E7"/>
    <mergeCell ref="C8:E8"/>
    <mergeCell ref="C9:E9"/>
    <mergeCell ref="C10:E10"/>
  </mergeCells>
  <pageMargins left="0.7" right="0.7" top="0.75" bottom="0.75" header="0.3" footer="0.3"/>
  <pageSetup paperSize="9" scale="7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F2F9-E78B-433C-ADB8-D98B82FEA102}">
  <sheetPr>
    <tabColor rgb="FFFF0000"/>
    <pageSetUpPr fitToPage="1"/>
  </sheetPr>
  <dimension ref="A1:W102"/>
  <sheetViews>
    <sheetView zoomScaleNormal="100" zoomScaleSheetLayoutView="85" workbookViewId="0">
      <selection activeCell="A4" sqref="A4:XFD10"/>
    </sheetView>
  </sheetViews>
  <sheetFormatPr defaultColWidth="11.44140625" defaultRowHeight="13.2" x14ac:dyDescent="0.25"/>
  <cols>
    <col min="1" max="1" width="3.44140625" style="55" customWidth="1"/>
    <col min="2" max="2" width="55.109375" style="55" customWidth="1"/>
    <col min="3" max="3" width="20" style="55" customWidth="1"/>
    <col min="4" max="4" width="12.77734375" style="55" customWidth="1"/>
    <col min="5" max="5" width="16.44140625" style="55" customWidth="1"/>
    <col min="6" max="7" width="11.44140625" style="55" customWidth="1"/>
    <col min="8" max="9" width="10.88671875" style="31" customWidth="1"/>
    <col min="10" max="10" width="53.44140625" style="55" customWidth="1"/>
    <col min="11" max="16384" width="11.44140625" style="55"/>
  </cols>
  <sheetData>
    <row r="1" spans="1:23" ht="21" x14ac:dyDescent="0.4">
      <c r="A1" s="54"/>
      <c r="B1" s="148" t="s">
        <v>64</v>
      </c>
      <c r="C1" s="54"/>
      <c r="D1" s="31"/>
      <c r="E1" s="31"/>
      <c r="F1" s="31"/>
      <c r="G1" s="31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x14ac:dyDescent="0.25">
      <c r="A2" s="54"/>
      <c r="B2" s="54"/>
      <c r="C2" s="54"/>
      <c r="D2" s="54"/>
      <c r="E2" s="54"/>
      <c r="G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x14ac:dyDescent="0.25">
      <c r="A3" s="54"/>
      <c r="B3" s="54"/>
      <c r="C3" s="54"/>
      <c r="D3" s="54"/>
      <c r="E3" s="54"/>
      <c r="F3" s="54"/>
      <c r="G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ht="12.6" customHeight="1" x14ac:dyDescent="0.25">
      <c r="A4" s="54"/>
      <c r="B4" s="174" t="str">
        <f>'RFP overview'!B4</f>
        <v>Project</v>
      </c>
      <c r="C4" s="201">
        <f>'RFP overview'!C4</f>
        <v>0</v>
      </c>
      <c r="D4" s="201"/>
      <c r="E4" s="201"/>
      <c r="F4" s="7"/>
      <c r="G4" s="7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spans="1:23" ht="12.6" customHeight="1" x14ac:dyDescent="0.25">
      <c r="A5" s="54"/>
      <c r="B5" s="174" t="str">
        <f>'RFP overview'!B5</f>
        <v>Company Sole Point of Contact</v>
      </c>
      <c r="C5" s="201">
        <f>'RFP overview'!C5</f>
        <v>0</v>
      </c>
      <c r="D5" s="201"/>
      <c r="E5" s="201"/>
      <c r="F5" s="7"/>
      <c r="G5" s="7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3" ht="12.6" customHeight="1" x14ac:dyDescent="0.25">
      <c r="A6" s="54"/>
      <c r="B6" s="174" t="str">
        <f>'RFP overview'!B6</f>
        <v>Title / Position</v>
      </c>
      <c r="C6" s="201">
        <f>'RFP overview'!C6</f>
        <v>0</v>
      </c>
      <c r="D6" s="201"/>
      <c r="E6" s="201"/>
      <c r="F6" s="7"/>
      <c r="G6" s="7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spans="1:23" ht="12.6" customHeight="1" x14ac:dyDescent="0.25">
      <c r="A7" s="54"/>
      <c r="B7" s="174" t="str">
        <f>'RFP overview'!B7</f>
        <v>Email</v>
      </c>
      <c r="C7" s="201">
        <f>'RFP overview'!C7</f>
        <v>0</v>
      </c>
      <c r="D7" s="201"/>
      <c r="E7" s="201"/>
      <c r="F7" s="7"/>
      <c r="G7" s="7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spans="1:23" ht="12.6" customHeight="1" x14ac:dyDescent="0.25">
      <c r="A8" s="54"/>
      <c r="B8" s="176" t="str">
        <f>'RFP overview'!B8</f>
        <v>Subcontract name and number</v>
      </c>
      <c r="C8" s="201">
        <f>'RFP overview'!C8</f>
        <v>0</v>
      </c>
      <c r="D8" s="201"/>
      <c r="E8" s="201"/>
      <c r="F8" s="7"/>
      <c r="G8" s="7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spans="1:23" ht="12.6" customHeight="1" x14ac:dyDescent="0.25">
      <c r="A9" s="54"/>
      <c r="B9" s="174" t="str">
        <f>'RFP overview'!B9</f>
        <v>Budget Cost</v>
      </c>
      <c r="C9" s="201">
        <f>'RFP overview'!C9</f>
        <v>0</v>
      </c>
      <c r="D9" s="201"/>
      <c r="E9" s="201"/>
      <c r="F9" s="7"/>
      <c r="G9" s="7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spans="1:23" ht="12.6" customHeight="1" x14ac:dyDescent="0.25">
      <c r="A10" s="54"/>
      <c r="B10" s="174" t="str">
        <f>'RFP overview'!B10</f>
        <v>Currency</v>
      </c>
      <c r="C10" s="201">
        <f>'RFP overview'!C10</f>
        <v>0</v>
      </c>
      <c r="D10" s="201"/>
      <c r="E10" s="201"/>
      <c r="F10" s="7"/>
      <c r="G10" s="7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ht="54" customHeight="1" x14ac:dyDescent="0.3">
      <c r="A11" s="54"/>
      <c r="B11" s="110" t="s">
        <v>62</v>
      </c>
      <c r="C11" s="7"/>
      <c r="D11" s="7"/>
      <c r="E11" s="7"/>
      <c r="F11" s="7"/>
      <c r="G11" s="7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spans="1:23" ht="21.6" customHeight="1" thickBot="1" x14ac:dyDescent="0.35">
      <c r="A12" s="54"/>
      <c r="B12" s="110"/>
      <c r="C12" s="7"/>
      <c r="D12" s="7"/>
      <c r="E12" s="7"/>
      <c r="F12" s="7"/>
      <c r="G12" s="7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spans="1:23" ht="23.4" customHeight="1" thickBot="1" x14ac:dyDescent="0.3">
      <c r="A13" s="54"/>
      <c r="B13" s="198" t="s">
        <v>10</v>
      </c>
      <c r="C13" s="198"/>
      <c r="D13" s="199" t="str">
        <f>'RFP overview'!B13</f>
        <v>Contractor 1</v>
      </c>
      <c r="E13" s="200"/>
      <c r="F13" s="199" t="str">
        <f>'RFP overview'!B14</f>
        <v>Contractor 2</v>
      </c>
      <c r="G13" s="200"/>
      <c r="H13" s="199" t="str">
        <f>'RFP overview'!B15</f>
        <v>Contractor 3</v>
      </c>
      <c r="I13" s="200"/>
      <c r="J13" s="179" t="s">
        <v>78</v>
      </c>
      <c r="K13" s="54"/>
      <c r="L13" s="54"/>
      <c r="M13" s="7"/>
      <c r="N13" s="7"/>
      <c r="O13" s="54"/>
      <c r="P13" s="54"/>
      <c r="Q13" s="54"/>
      <c r="R13" s="54"/>
      <c r="S13" s="54"/>
      <c r="T13" s="54"/>
      <c r="U13" s="54"/>
      <c r="V13" s="54"/>
      <c r="W13" s="54"/>
    </row>
    <row r="14" spans="1:23" ht="23.4" customHeight="1" x14ac:dyDescent="0.25">
      <c r="A14" s="54"/>
      <c r="B14" s="123" t="s">
        <v>27</v>
      </c>
      <c r="C14" s="122" t="s">
        <v>12</v>
      </c>
      <c r="D14" s="39" t="s">
        <v>13</v>
      </c>
      <c r="E14" s="40" t="s">
        <v>14</v>
      </c>
      <c r="F14" s="39" t="s">
        <v>13</v>
      </c>
      <c r="G14" s="175" t="s">
        <v>14</v>
      </c>
      <c r="H14" s="39" t="s">
        <v>13</v>
      </c>
      <c r="I14" s="40" t="s">
        <v>14</v>
      </c>
      <c r="J14" s="180"/>
      <c r="K14" s="54"/>
      <c r="L14" s="54"/>
      <c r="M14" s="7"/>
      <c r="N14" s="7"/>
      <c r="O14" s="54"/>
      <c r="P14" s="54"/>
      <c r="Q14" s="54"/>
      <c r="R14" s="54"/>
      <c r="S14" s="54"/>
      <c r="T14" s="54"/>
      <c r="U14" s="54"/>
      <c r="V14" s="54"/>
      <c r="W14" s="54"/>
    </row>
    <row r="15" spans="1:23" ht="13.8" x14ac:dyDescent="0.25">
      <c r="A15" s="54"/>
      <c r="B15" s="56" t="s">
        <v>28</v>
      </c>
      <c r="C15" s="43">
        <v>0.1</v>
      </c>
      <c r="D15" s="57">
        <v>1</v>
      </c>
      <c r="E15" s="34">
        <f>$D15*C15</f>
        <v>0.1</v>
      </c>
      <c r="F15" s="57">
        <v>1</v>
      </c>
      <c r="G15" s="58">
        <f>$C15*F15</f>
        <v>0.1</v>
      </c>
      <c r="H15" s="57">
        <v>1</v>
      </c>
      <c r="I15" s="34">
        <f>+C15*H15</f>
        <v>0.1</v>
      </c>
      <c r="J15" s="128"/>
      <c r="K15" s="54"/>
      <c r="L15" s="54"/>
      <c r="M15" s="7"/>
      <c r="N15" s="7"/>
      <c r="O15" s="54"/>
      <c r="P15" s="54"/>
      <c r="Q15" s="54"/>
      <c r="R15" s="54"/>
      <c r="S15" s="54"/>
      <c r="T15" s="54"/>
      <c r="U15" s="54"/>
      <c r="V15" s="54"/>
      <c r="W15" s="54"/>
    </row>
    <row r="16" spans="1:23" ht="21.75" customHeight="1" x14ac:dyDescent="0.25">
      <c r="A16" s="54"/>
      <c r="B16" s="56" t="s">
        <v>29</v>
      </c>
      <c r="C16" s="43">
        <v>0.1</v>
      </c>
      <c r="D16" s="57">
        <v>1</v>
      </c>
      <c r="E16" s="34">
        <f t="shared" ref="E16:E25" si="0">$D16*C16</f>
        <v>0.1</v>
      </c>
      <c r="F16" s="57">
        <v>1</v>
      </c>
      <c r="G16" s="58">
        <f t="shared" ref="G16:G25" si="1">$C16*F16</f>
        <v>0.1</v>
      </c>
      <c r="H16" s="57">
        <v>1</v>
      </c>
      <c r="I16" s="34">
        <f t="shared" ref="I16:I25" si="2">+C16*H16</f>
        <v>0.1</v>
      </c>
      <c r="J16" s="128"/>
      <c r="K16" s="54"/>
      <c r="L16" s="54"/>
      <c r="M16" s="7"/>
      <c r="N16" s="7"/>
      <c r="O16" s="54"/>
      <c r="P16" s="54"/>
      <c r="Q16" s="54"/>
      <c r="R16" s="54"/>
      <c r="S16" s="54"/>
      <c r="T16" s="54"/>
      <c r="U16" s="54"/>
      <c r="V16" s="54"/>
      <c r="W16" s="54"/>
    </row>
    <row r="17" spans="1:23" ht="21" customHeight="1" x14ac:dyDescent="0.25">
      <c r="A17" s="54"/>
      <c r="B17" s="56" t="s">
        <v>30</v>
      </c>
      <c r="C17" s="43">
        <v>0.1</v>
      </c>
      <c r="D17" s="57">
        <v>1</v>
      </c>
      <c r="E17" s="34">
        <f t="shared" si="0"/>
        <v>0.1</v>
      </c>
      <c r="F17" s="57">
        <v>1</v>
      </c>
      <c r="G17" s="58">
        <f t="shared" si="1"/>
        <v>0.1</v>
      </c>
      <c r="H17" s="57">
        <v>1</v>
      </c>
      <c r="I17" s="34">
        <f t="shared" si="2"/>
        <v>0.1</v>
      </c>
      <c r="J17" s="128"/>
      <c r="K17" s="54"/>
      <c r="L17" s="54"/>
      <c r="M17" s="7"/>
      <c r="N17" s="7"/>
      <c r="O17" s="54"/>
      <c r="P17" s="54"/>
      <c r="Q17" s="54"/>
      <c r="R17" s="54"/>
      <c r="S17" s="54"/>
      <c r="T17" s="54"/>
      <c r="U17" s="54"/>
      <c r="V17" s="54"/>
      <c r="W17" s="54"/>
    </row>
    <row r="18" spans="1:23" ht="13.8" x14ac:dyDescent="0.25">
      <c r="A18" s="54"/>
      <c r="B18" s="56" t="s">
        <v>31</v>
      </c>
      <c r="C18" s="43">
        <v>0.1</v>
      </c>
      <c r="D18" s="57">
        <v>1</v>
      </c>
      <c r="E18" s="34">
        <f t="shared" si="0"/>
        <v>0.1</v>
      </c>
      <c r="F18" s="57">
        <v>1</v>
      </c>
      <c r="G18" s="58">
        <f t="shared" si="1"/>
        <v>0.1</v>
      </c>
      <c r="H18" s="57">
        <v>1</v>
      </c>
      <c r="I18" s="34">
        <f t="shared" si="2"/>
        <v>0.1</v>
      </c>
      <c r="J18" s="128"/>
      <c r="K18" s="54"/>
      <c r="L18" s="54"/>
      <c r="M18" s="7"/>
      <c r="N18" s="7"/>
      <c r="O18" s="54"/>
      <c r="P18" s="54"/>
      <c r="Q18" s="54"/>
      <c r="R18" s="54"/>
      <c r="S18" s="54"/>
      <c r="T18" s="54"/>
      <c r="U18" s="54"/>
      <c r="V18" s="54"/>
      <c r="W18" s="54"/>
    </row>
    <row r="19" spans="1:23" ht="13.8" x14ac:dyDescent="0.25">
      <c r="A19" s="54"/>
      <c r="B19" s="56" t="s">
        <v>32</v>
      </c>
      <c r="C19" s="43"/>
      <c r="D19" s="57">
        <v>1</v>
      </c>
      <c r="E19" s="34">
        <f t="shared" si="0"/>
        <v>0</v>
      </c>
      <c r="F19" s="57">
        <v>1</v>
      </c>
      <c r="G19" s="58">
        <f t="shared" si="1"/>
        <v>0</v>
      </c>
      <c r="H19" s="57">
        <v>1</v>
      </c>
      <c r="I19" s="34">
        <f t="shared" si="2"/>
        <v>0</v>
      </c>
      <c r="J19" s="128"/>
      <c r="K19" s="54"/>
      <c r="L19" s="54"/>
      <c r="M19" s="7"/>
      <c r="N19" s="7"/>
      <c r="O19" s="54"/>
      <c r="P19" s="54"/>
      <c r="Q19" s="54"/>
      <c r="R19" s="54"/>
      <c r="S19" s="54"/>
      <c r="T19" s="54"/>
      <c r="U19" s="54"/>
      <c r="V19" s="54"/>
      <c r="W19" s="54"/>
    </row>
    <row r="20" spans="1:23" ht="13.8" x14ac:dyDescent="0.25">
      <c r="A20" s="54"/>
      <c r="B20" s="56" t="s">
        <v>33</v>
      </c>
      <c r="C20" s="43">
        <v>0.1</v>
      </c>
      <c r="D20" s="57">
        <v>1</v>
      </c>
      <c r="E20" s="34">
        <f t="shared" si="0"/>
        <v>0.1</v>
      </c>
      <c r="F20" s="57">
        <v>1</v>
      </c>
      <c r="G20" s="58">
        <f t="shared" si="1"/>
        <v>0.1</v>
      </c>
      <c r="H20" s="57">
        <v>1</v>
      </c>
      <c r="I20" s="34">
        <f t="shared" si="2"/>
        <v>0.1</v>
      </c>
      <c r="J20" s="128"/>
      <c r="K20" s="54"/>
      <c r="L20" s="54"/>
      <c r="M20" s="7"/>
      <c r="N20" s="7"/>
      <c r="O20" s="54"/>
      <c r="P20" s="54"/>
      <c r="Q20" s="54"/>
      <c r="R20" s="54"/>
      <c r="S20" s="54"/>
      <c r="T20" s="54"/>
      <c r="U20" s="54"/>
      <c r="V20" s="54"/>
      <c r="W20" s="54"/>
    </row>
    <row r="21" spans="1:23" ht="13.8" x14ac:dyDescent="0.25">
      <c r="A21" s="54"/>
      <c r="B21" s="56" t="s">
        <v>34</v>
      </c>
      <c r="C21" s="43"/>
      <c r="D21" s="57">
        <v>1</v>
      </c>
      <c r="E21" s="34">
        <f t="shared" si="0"/>
        <v>0</v>
      </c>
      <c r="F21" s="57">
        <v>1</v>
      </c>
      <c r="G21" s="58">
        <f t="shared" si="1"/>
        <v>0</v>
      </c>
      <c r="H21" s="57">
        <v>1</v>
      </c>
      <c r="I21" s="34">
        <f t="shared" si="2"/>
        <v>0</v>
      </c>
      <c r="J21" s="128"/>
      <c r="K21" s="54"/>
      <c r="L21" s="54"/>
      <c r="M21" s="7"/>
      <c r="N21" s="7"/>
      <c r="O21" s="54"/>
      <c r="P21" s="54"/>
      <c r="Q21" s="54"/>
      <c r="R21" s="54"/>
      <c r="S21" s="54"/>
      <c r="T21" s="54"/>
      <c r="U21" s="54"/>
      <c r="V21" s="54"/>
      <c r="W21" s="54"/>
    </row>
    <row r="22" spans="1:23" ht="13.8" x14ac:dyDescent="0.25">
      <c r="A22" s="54"/>
      <c r="B22" s="56" t="s">
        <v>35</v>
      </c>
      <c r="C22" s="43">
        <v>0.1</v>
      </c>
      <c r="D22" s="57">
        <v>1</v>
      </c>
      <c r="E22" s="34">
        <f t="shared" si="0"/>
        <v>0.1</v>
      </c>
      <c r="F22" s="57">
        <v>1</v>
      </c>
      <c r="G22" s="58">
        <f t="shared" si="1"/>
        <v>0.1</v>
      </c>
      <c r="H22" s="57">
        <v>1</v>
      </c>
      <c r="I22" s="34">
        <f t="shared" si="2"/>
        <v>0.1</v>
      </c>
      <c r="J22" s="128"/>
      <c r="K22" s="54"/>
      <c r="L22" s="54"/>
      <c r="M22" s="7"/>
      <c r="N22" s="7"/>
      <c r="O22" s="54"/>
      <c r="P22" s="54"/>
      <c r="Q22" s="54"/>
      <c r="R22" s="54"/>
      <c r="S22" s="54"/>
      <c r="T22" s="54"/>
      <c r="U22" s="54"/>
      <c r="V22" s="54"/>
      <c r="W22" s="54"/>
    </row>
    <row r="23" spans="1:23" ht="26.4" x14ac:dyDescent="0.25">
      <c r="A23" s="54"/>
      <c r="B23" s="56" t="s">
        <v>36</v>
      </c>
      <c r="C23" s="43"/>
      <c r="D23" s="57">
        <v>1</v>
      </c>
      <c r="E23" s="34">
        <f t="shared" si="0"/>
        <v>0</v>
      </c>
      <c r="F23" s="57">
        <v>1</v>
      </c>
      <c r="G23" s="58">
        <f t="shared" si="1"/>
        <v>0</v>
      </c>
      <c r="H23" s="57">
        <v>1</v>
      </c>
      <c r="I23" s="34">
        <f t="shared" si="2"/>
        <v>0</v>
      </c>
      <c r="J23" s="128"/>
      <c r="K23" s="54"/>
      <c r="L23" s="54"/>
      <c r="M23" s="7"/>
      <c r="N23" s="7"/>
      <c r="O23" s="54"/>
      <c r="P23" s="54"/>
      <c r="Q23" s="54"/>
      <c r="R23" s="54"/>
      <c r="S23" s="54"/>
      <c r="T23" s="54"/>
      <c r="U23" s="54"/>
      <c r="V23" s="54"/>
      <c r="W23" s="54"/>
    </row>
    <row r="24" spans="1:23" ht="13.8" x14ac:dyDescent="0.25">
      <c r="A24" s="54"/>
      <c r="B24" s="56" t="s">
        <v>37</v>
      </c>
      <c r="C24" s="43"/>
      <c r="D24" s="57">
        <v>1</v>
      </c>
      <c r="E24" s="34">
        <f t="shared" si="0"/>
        <v>0</v>
      </c>
      <c r="F24" s="57">
        <v>1</v>
      </c>
      <c r="G24" s="58">
        <f t="shared" si="1"/>
        <v>0</v>
      </c>
      <c r="H24" s="57">
        <v>1</v>
      </c>
      <c r="I24" s="34">
        <f t="shared" si="2"/>
        <v>0</v>
      </c>
      <c r="J24" s="128"/>
      <c r="K24" s="54"/>
      <c r="L24" s="54"/>
      <c r="M24" s="7"/>
      <c r="N24" s="7"/>
      <c r="O24" s="54"/>
      <c r="P24" s="54"/>
      <c r="Q24" s="54"/>
      <c r="R24" s="54"/>
      <c r="S24" s="54"/>
      <c r="T24" s="54"/>
      <c r="U24" s="54"/>
      <c r="V24" s="54"/>
      <c r="W24" s="54"/>
    </row>
    <row r="25" spans="1:23" ht="13.8" x14ac:dyDescent="0.25">
      <c r="A25" s="54"/>
      <c r="B25" s="56" t="s">
        <v>38</v>
      </c>
      <c r="C25" s="43">
        <v>0.1</v>
      </c>
      <c r="D25" s="57">
        <v>1</v>
      </c>
      <c r="E25" s="34">
        <f t="shared" si="0"/>
        <v>0.1</v>
      </c>
      <c r="F25" s="57">
        <v>1</v>
      </c>
      <c r="G25" s="58">
        <f t="shared" si="1"/>
        <v>0.1</v>
      </c>
      <c r="H25" s="57">
        <v>1</v>
      </c>
      <c r="I25" s="34">
        <f t="shared" si="2"/>
        <v>0.1</v>
      </c>
      <c r="J25" s="128"/>
      <c r="K25" s="54"/>
      <c r="L25" s="54"/>
      <c r="M25" s="7"/>
      <c r="N25" s="7"/>
      <c r="O25" s="54"/>
      <c r="P25" s="54"/>
      <c r="Q25" s="54"/>
      <c r="R25" s="54"/>
      <c r="S25" s="54"/>
      <c r="T25" s="54"/>
      <c r="U25" s="54"/>
      <c r="V25" s="54"/>
      <c r="W25" s="54"/>
    </row>
    <row r="26" spans="1:23" ht="13.8" x14ac:dyDescent="0.25">
      <c r="A26" s="54"/>
      <c r="B26" s="56" t="s">
        <v>39</v>
      </c>
      <c r="C26" s="43">
        <v>0.1</v>
      </c>
      <c r="D26" s="57">
        <v>1</v>
      </c>
      <c r="E26" s="34">
        <f>$D26*C26</f>
        <v>0.1</v>
      </c>
      <c r="F26" s="57">
        <v>1</v>
      </c>
      <c r="G26" s="58">
        <f>$C26*F26</f>
        <v>0.1</v>
      </c>
      <c r="H26" s="57">
        <v>1</v>
      </c>
      <c r="I26" s="34">
        <f>+C26*H26</f>
        <v>0.1</v>
      </c>
      <c r="J26" s="128"/>
      <c r="K26" s="54"/>
      <c r="L26" s="54"/>
      <c r="M26" s="7"/>
      <c r="N26" s="7"/>
      <c r="O26" s="54"/>
      <c r="P26" s="54"/>
      <c r="Q26" s="54"/>
      <c r="R26" s="54"/>
      <c r="S26" s="54"/>
      <c r="T26" s="54"/>
      <c r="U26" s="54"/>
      <c r="V26" s="54"/>
      <c r="W26" s="54"/>
    </row>
    <row r="27" spans="1:23" ht="13.8" x14ac:dyDescent="0.25">
      <c r="A27" s="54"/>
      <c r="B27" s="56" t="s">
        <v>40</v>
      </c>
      <c r="C27" s="43">
        <v>0.1</v>
      </c>
      <c r="D27" s="57">
        <v>1</v>
      </c>
      <c r="E27" s="34">
        <f>$D27*C27</f>
        <v>0.1</v>
      </c>
      <c r="F27" s="57">
        <v>1</v>
      </c>
      <c r="G27" s="58">
        <f>$C27*F27</f>
        <v>0.1</v>
      </c>
      <c r="H27" s="57">
        <v>1</v>
      </c>
      <c r="I27" s="34">
        <f>+C27*H27</f>
        <v>0.1</v>
      </c>
      <c r="J27" s="128"/>
      <c r="K27" s="54"/>
      <c r="L27" s="54"/>
      <c r="M27" s="7"/>
      <c r="N27" s="7"/>
      <c r="O27" s="54"/>
      <c r="P27" s="54"/>
      <c r="Q27" s="54"/>
      <c r="R27" s="54"/>
      <c r="S27" s="54"/>
      <c r="T27" s="54"/>
      <c r="U27" s="54"/>
      <c r="V27" s="54"/>
      <c r="W27" s="54"/>
    </row>
    <row r="28" spans="1:23" ht="26.4" x14ac:dyDescent="0.25">
      <c r="A28" s="54"/>
      <c r="B28" s="56" t="s">
        <v>41</v>
      </c>
      <c r="C28" s="43">
        <v>0.1</v>
      </c>
      <c r="D28" s="57">
        <v>1</v>
      </c>
      <c r="E28" s="34">
        <f>$D28*C28</f>
        <v>0.1</v>
      </c>
      <c r="F28" s="57">
        <v>1</v>
      </c>
      <c r="G28" s="58">
        <f>$C28*F28</f>
        <v>0.1</v>
      </c>
      <c r="H28" s="57">
        <v>1</v>
      </c>
      <c r="I28" s="34">
        <f>+C28*H28</f>
        <v>0.1</v>
      </c>
      <c r="J28" s="128"/>
      <c r="K28" s="31"/>
      <c r="L28" s="31"/>
      <c r="M28" s="31"/>
      <c r="N28" s="31"/>
      <c r="O28" s="54"/>
      <c r="P28" s="54"/>
      <c r="Q28" s="54"/>
      <c r="R28" s="54"/>
      <c r="S28" s="54"/>
      <c r="T28" s="54"/>
      <c r="U28" s="54"/>
      <c r="V28" s="54"/>
      <c r="W28" s="54"/>
    </row>
    <row r="29" spans="1:23" ht="27.6" customHeight="1" x14ac:dyDescent="0.25">
      <c r="A29" s="54"/>
      <c r="B29" s="59" t="s">
        <v>42</v>
      </c>
      <c r="C29" s="46">
        <f>SUM(C15:C28)</f>
        <v>0.99999999999999989</v>
      </c>
      <c r="D29" s="60"/>
      <c r="E29" s="48">
        <f>SUM(E15:E28)</f>
        <v>0.99999999999999989</v>
      </c>
      <c r="F29" s="57"/>
      <c r="G29" s="48">
        <f>SUM(G15:G28)</f>
        <v>0.99999999999999989</v>
      </c>
      <c r="H29" s="57"/>
      <c r="I29" s="48">
        <f>SUM(I15:I28)</f>
        <v>0.99999999999999989</v>
      </c>
      <c r="J29" s="160" t="s">
        <v>81</v>
      </c>
      <c r="K29" s="31"/>
      <c r="L29" s="31"/>
      <c r="M29" s="31"/>
      <c r="N29" s="31"/>
      <c r="O29" s="54"/>
      <c r="P29" s="54"/>
      <c r="Q29" s="54"/>
      <c r="R29" s="54"/>
      <c r="S29" s="54"/>
      <c r="T29" s="54"/>
      <c r="U29" s="54"/>
      <c r="V29" s="54"/>
      <c r="W29" s="54"/>
    </row>
    <row r="30" spans="1:23" ht="25.5" customHeight="1" x14ac:dyDescent="0.25">
      <c r="A30" s="54"/>
      <c r="C30" s="216" t="str">
        <f>IF(C29-100%&lt;&gt;0,"check Weighting total should be 100%","")</f>
        <v>check Weighting total should be 100%</v>
      </c>
      <c r="D30" s="13"/>
      <c r="E30" s="215" t="s">
        <v>95</v>
      </c>
      <c r="K30" s="31"/>
      <c r="L30" s="31"/>
      <c r="M30" s="31"/>
      <c r="N30" s="31"/>
      <c r="O30" s="54"/>
      <c r="P30" s="54"/>
      <c r="Q30" s="54"/>
      <c r="R30" s="54"/>
      <c r="S30" s="54"/>
      <c r="T30" s="54"/>
      <c r="U30" s="54"/>
      <c r="V30" s="54"/>
      <c r="W30" s="54"/>
    </row>
    <row r="31" spans="1:23" ht="25.5" customHeight="1" x14ac:dyDescent="0.25">
      <c r="A31" s="54"/>
      <c r="C31" s="61"/>
      <c r="D31" s="61"/>
      <c r="E31" s="61"/>
      <c r="K31" s="31"/>
      <c r="L31" s="31"/>
      <c r="M31" s="31"/>
      <c r="N31" s="31"/>
      <c r="O31" s="54"/>
      <c r="P31" s="54"/>
      <c r="Q31" s="54"/>
      <c r="R31" s="54"/>
      <c r="S31" s="54"/>
      <c r="T31" s="54"/>
      <c r="U31" s="54"/>
      <c r="V31" s="54"/>
      <c r="W31" s="54"/>
    </row>
    <row r="32" spans="1:23" x14ac:dyDescent="0.25">
      <c r="A32" s="54"/>
      <c r="B32" s="62" t="s">
        <v>23</v>
      </c>
      <c r="C32" s="63">
        <v>0</v>
      </c>
      <c r="D32" s="64" t="s">
        <v>24</v>
      </c>
      <c r="E32" s="64"/>
      <c r="F32" s="64"/>
      <c r="G32" s="64"/>
      <c r="J32" s="31"/>
      <c r="K32" s="31"/>
      <c r="L32" s="31"/>
      <c r="M32" s="31"/>
      <c r="N32" s="31"/>
      <c r="O32" s="54"/>
      <c r="P32" s="54"/>
      <c r="Q32" s="54"/>
      <c r="R32" s="54"/>
      <c r="S32" s="54"/>
      <c r="T32" s="54"/>
      <c r="U32" s="54"/>
      <c r="V32" s="54"/>
      <c r="W32" s="54"/>
    </row>
    <row r="33" spans="1:23" x14ac:dyDescent="0.25">
      <c r="A33" s="54"/>
      <c r="B33" s="64"/>
      <c r="C33" s="63">
        <v>1</v>
      </c>
      <c r="D33" s="64" t="s">
        <v>25</v>
      </c>
      <c r="E33" s="64"/>
      <c r="F33" s="64"/>
      <c r="G33" s="64"/>
      <c r="J33" s="31"/>
      <c r="K33" s="31"/>
      <c r="L33" s="31"/>
      <c r="M33" s="31"/>
      <c r="N33" s="31"/>
      <c r="O33" s="54"/>
      <c r="P33" s="54"/>
      <c r="Q33" s="54"/>
      <c r="R33" s="54"/>
      <c r="S33" s="54"/>
      <c r="T33" s="54"/>
      <c r="U33" s="54"/>
      <c r="V33" s="54"/>
      <c r="W33" s="54"/>
    </row>
    <row r="34" spans="1:23" x14ac:dyDescent="0.25">
      <c r="A34" s="54"/>
      <c r="B34" s="64"/>
      <c r="C34" s="63">
        <v>2</v>
      </c>
      <c r="D34" s="64" t="s">
        <v>26</v>
      </c>
      <c r="E34" s="64"/>
      <c r="F34" s="64"/>
      <c r="G34" s="64"/>
      <c r="J34" s="31"/>
      <c r="K34" s="31"/>
      <c r="L34" s="31"/>
      <c r="M34" s="31"/>
      <c r="N34" s="31"/>
      <c r="O34" s="54"/>
      <c r="P34" s="54"/>
      <c r="Q34" s="54"/>
      <c r="R34" s="54"/>
      <c r="S34" s="54"/>
      <c r="T34" s="54"/>
      <c r="U34" s="54"/>
      <c r="V34" s="54"/>
      <c r="W34" s="54"/>
    </row>
    <row r="35" spans="1:23" x14ac:dyDescent="0.25">
      <c r="A35" s="54"/>
      <c r="B35" s="31"/>
      <c r="C35" s="31"/>
      <c r="D35" s="31"/>
      <c r="E35" s="31"/>
      <c r="F35" s="31"/>
      <c r="G35" s="31"/>
      <c r="J35" s="31"/>
      <c r="K35" s="31"/>
      <c r="L35" s="31"/>
      <c r="M35" s="31"/>
      <c r="N35" s="31"/>
      <c r="O35" s="54"/>
      <c r="P35" s="54"/>
      <c r="Q35" s="54"/>
      <c r="R35" s="54"/>
      <c r="S35" s="54"/>
      <c r="T35" s="54"/>
      <c r="U35" s="54"/>
      <c r="V35" s="54"/>
      <c r="W35" s="54"/>
    </row>
    <row r="36" spans="1:23" x14ac:dyDescent="0.25">
      <c r="A36" s="54"/>
      <c r="B36" s="31"/>
      <c r="C36" s="31"/>
      <c r="D36" s="31"/>
      <c r="E36" s="31"/>
      <c r="F36" s="31"/>
      <c r="G36" s="31"/>
      <c r="J36" s="31"/>
      <c r="K36" s="31"/>
      <c r="L36" s="31"/>
      <c r="M36" s="31"/>
      <c r="N36" s="31"/>
      <c r="O36" s="54"/>
      <c r="P36" s="54"/>
      <c r="Q36" s="54"/>
      <c r="R36" s="54"/>
      <c r="S36" s="54"/>
      <c r="T36" s="54"/>
      <c r="U36" s="54"/>
      <c r="V36" s="54"/>
      <c r="W36" s="54"/>
    </row>
    <row r="37" spans="1:23" x14ac:dyDescent="0.25">
      <c r="A37" s="54"/>
      <c r="B37" s="31"/>
      <c r="C37" s="31"/>
      <c r="D37" s="31"/>
      <c r="E37" s="31"/>
      <c r="F37" s="31"/>
      <c r="G37" s="31"/>
      <c r="J37" s="31"/>
      <c r="K37" s="31"/>
      <c r="L37" s="31"/>
      <c r="M37" s="31"/>
      <c r="N37" s="31"/>
      <c r="O37" s="54"/>
      <c r="P37" s="54"/>
      <c r="Q37" s="54"/>
      <c r="R37" s="54"/>
      <c r="S37" s="54"/>
      <c r="T37" s="54"/>
      <c r="U37" s="54"/>
      <c r="V37" s="54"/>
      <c r="W37" s="54"/>
    </row>
    <row r="38" spans="1:23" x14ac:dyDescent="0.25">
      <c r="A38" s="54"/>
      <c r="B38" s="31"/>
      <c r="C38" s="31"/>
      <c r="D38" s="31"/>
      <c r="E38" s="31"/>
      <c r="F38" s="31"/>
      <c r="G38" s="31"/>
      <c r="J38" s="31"/>
      <c r="K38" s="31"/>
      <c r="L38" s="31"/>
      <c r="M38" s="31"/>
      <c r="N38" s="31"/>
      <c r="O38" s="54"/>
      <c r="P38" s="54"/>
      <c r="Q38" s="54"/>
      <c r="R38" s="54"/>
      <c r="S38" s="54"/>
      <c r="T38" s="54"/>
      <c r="U38" s="54"/>
      <c r="V38" s="54"/>
      <c r="W38" s="54"/>
    </row>
    <row r="39" spans="1:23" x14ac:dyDescent="0.25">
      <c r="A39" s="54"/>
      <c r="B39" s="31"/>
      <c r="C39" s="31"/>
      <c r="D39" s="31"/>
      <c r="E39" s="31"/>
      <c r="F39" s="31"/>
      <c r="G39" s="31"/>
      <c r="J39" s="31"/>
      <c r="K39" s="31"/>
      <c r="L39" s="31"/>
      <c r="M39" s="31"/>
      <c r="N39" s="31"/>
      <c r="O39" s="54"/>
      <c r="P39" s="54"/>
      <c r="Q39" s="54"/>
      <c r="R39" s="54"/>
      <c r="S39" s="54"/>
      <c r="T39" s="54"/>
      <c r="U39" s="54"/>
      <c r="V39" s="54"/>
      <c r="W39" s="54"/>
    </row>
    <row r="40" spans="1:23" x14ac:dyDescent="0.25">
      <c r="A40" s="54"/>
      <c r="B40" s="31"/>
      <c r="C40" s="31"/>
      <c r="D40" s="31"/>
      <c r="E40" s="31"/>
      <c r="F40" s="31"/>
      <c r="G40" s="31"/>
      <c r="J40" s="31"/>
      <c r="K40" s="31"/>
      <c r="L40" s="31"/>
      <c r="M40" s="31"/>
      <c r="N40" s="31"/>
      <c r="O40" s="54"/>
      <c r="P40" s="54"/>
      <c r="Q40" s="54"/>
      <c r="R40" s="54"/>
      <c r="S40" s="54"/>
      <c r="T40" s="54"/>
      <c r="U40" s="54"/>
      <c r="V40" s="54"/>
      <c r="W40" s="54"/>
    </row>
    <row r="41" spans="1:23" x14ac:dyDescent="0.25">
      <c r="A41" s="54"/>
      <c r="B41" s="31"/>
      <c r="C41" s="31"/>
      <c r="D41" s="31"/>
      <c r="E41" s="31"/>
      <c r="F41" s="31"/>
      <c r="G41" s="31"/>
      <c r="J41" s="31"/>
      <c r="K41" s="31"/>
      <c r="L41" s="31"/>
      <c r="M41" s="31"/>
      <c r="N41" s="31"/>
      <c r="O41" s="54"/>
      <c r="P41" s="54"/>
      <c r="Q41" s="54"/>
      <c r="R41" s="54"/>
      <c r="S41" s="54"/>
      <c r="T41" s="54"/>
      <c r="U41" s="54"/>
      <c r="V41" s="54"/>
      <c r="W41" s="54"/>
    </row>
    <row r="42" spans="1:23" x14ac:dyDescent="0.25">
      <c r="A42" s="54"/>
      <c r="B42" s="31"/>
      <c r="C42" s="31"/>
      <c r="D42" s="31"/>
      <c r="E42" s="31"/>
      <c r="F42" s="31"/>
      <c r="G42" s="31"/>
      <c r="J42" s="31"/>
      <c r="K42" s="31"/>
      <c r="L42" s="31"/>
      <c r="M42" s="31"/>
      <c r="N42" s="31"/>
      <c r="O42" s="54"/>
      <c r="P42" s="54"/>
      <c r="Q42" s="54"/>
      <c r="R42" s="54"/>
      <c r="S42" s="54"/>
      <c r="T42" s="54"/>
      <c r="U42" s="54"/>
      <c r="V42" s="54"/>
      <c r="W42" s="54"/>
    </row>
    <row r="43" spans="1:23" x14ac:dyDescent="0.25">
      <c r="A43" s="54"/>
      <c r="B43" s="31"/>
      <c r="C43" s="31"/>
      <c r="D43" s="31"/>
      <c r="E43" s="31"/>
      <c r="F43" s="31"/>
      <c r="G43" s="31"/>
      <c r="J43" s="31"/>
      <c r="K43" s="31"/>
      <c r="L43" s="31"/>
      <c r="M43" s="31"/>
      <c r="N43" s="31"/>
      <c r="O43" s="54"/>
      <c r="P43" s="54"/>
      <c r="Q43" s="54"/>
      <c r="R43" s="54"/>
      <c r="S43" s="54"/>
      <c r="T43" s="54"/>
      <c r="U43" s="54"/>
      <c r="V43" s="54"/>
      <c r="W43" s="54"/>
    </row>
    <row r="44" spans="1:23" x14ac:dyDescent="0.25">
      <c r="A44" s="54"/>
      <c r="B44" s="31"/>
      <c r="C44" s="31"/>
      <c r="D44" s="31"/>
      <c r="E44" s="31"/>
      <c r="F44" s="31"/>
      <c r="G44" s="31"/>
      <c r="J44" s="31"/>
      <c r="K44" s="31"/>
      <c r="L44" s="31"/>
      <c r="M44" s="31"/>
      <c r="N44" s="31"/>
      <c r="O44" s="54"/>
      <c r="P44" s="54"/>
      <c r="Q44" s="54"/>
      <c r="R44" s="54"/>
      <c r="S44" s="54"/>
      <c r="T44" s="54"/>
      <c r="U44" s="54"/>
      <c r="V44" s="54"/>
      <c r="W44" s="54"/>
    </row>
    <row r="45" spans="1:23" x14ac:dyDescent="0.25">
      <c r="A45" s="54"/>
      <c r="B45" s="31"/>
      <c r="C45" s="31"/>
      <c r="D45" s="31"/>
      <c r="E45" s="31"/>
      <c r="F45" s="31"/>
      <c r="G45" s="31"/>
      <c r="J45" s="31"/>
      <c r="K45" s="31"/>
      <c r="L45" s="31"/>
      <c r="M45" s="31"/>
      <c r="N45" s="31"/>
      <c r="O45" s="54"/>
      <c r="P45" s="54"/>
      <c r="Q45" s="54"/>
      <c r="R45" s="54"/>
      <c r="S45" s="54"/>
      <c r="T45" s="54"/>
      <c r="U45" s="54"/>
      <c r="V45" s="54"/>
      <c r="W45" s="54"/>
    </row>
    <row r="46" spans="1:23" x14ac:dyDescent="0.25">
      <c r="A46" s="54"/>
      <c r="B46" s="31"/>
      <c r="C46" s="31"/>
      <c r="D46" s="31"/>
      <c r="E46" s="31"/>
      <c r="F46" s="31"/>
      <c r="G46" s="31"/>
      <c r="J46" s="31"/>
      <c r="K46" s="31"/>
      <c r="L46" s="31"/>
      <c r="M46" s="31"/>
      <c r="N46" s="31"/>
      <c r="O46" s="54"/>
      <c r="P46" s="54"/>
      <c r="Q46" s="54"/>
      <c r="R46" s="54"/>
      <c r="S46" s="54"/>
      <c r="T46" s="54"/>
      <c r="U46" s="54"/>
      <c r="V46" s="54"/>
      <c r="W46" s="54"/>
    </row>
    <row r="47" spans="1:23" x14ac:dyDescent="0.25">
      <c r="A47" s="54"/>
      <c r="B47" s="31"/>
      <c r="C47" s="31"/>
      <c r="D47" s="31"/>
      <c r="E47" s="31"/>
      <c r="F47" s="31"/>
      <c r="G47" s="31"/>
      <c r="J47" s="31"/>
      <c r="K47" s="31"/>
      <c r="L47" s="31"/>
      <c r="M47" s="31"/>
      <c r="N47" s="31"/>
      <c r="O47" s="54"/>
      <c r="P47" s="54"/>
      <c r="Q47" s="54"/>
      <c r="R47" s="54"/>
      <c r="S47" s="54"/>
      <c r="T47" s="54"/>
      <c r="U47" s="54"/>
      <c r="V47" s="54"/>
      <c r="W47" s="54"/>
    </row>
    <row r="48" spans="1:23" x14ac:dyDescent="0.25">
      <c r="A48" s="54"/>
      <c r="B48" s="31"/>
      <c r="C48" s="31"/>
      <c r="D48" s="31"/>
      <c r="E48" s="31"/>
      <c r="F48" s="31"/>
      <c r="G48" s="31"/>
      <c r="J48" s="31"/>
      <c r="K48" s="31"/>
      <c r="L48" s="31"/>
      <c r="M48" s="31"/>
      <c r="N48" s="31"/>
      <c r="O48" s="54"/>
      <c r="P48" s="54"/>
      <c r="Q48" s="54"/>
      <c r="R48" s="54"/>
      <c r="S48" s="54"/>
      <c r="T48" s="54"/>
      <c r="U48" s="54"/>
      <c r="V48" s="54"/>
      <c r="W48" s="54"/>
    </row>
    <row r="49" spans="1:23" x14ac:dyDescent="0.25">
      <c r="A49" s="54"/>
      <c r="B49" s="31"/>
      <c r="C49" s="31"/>
      <c r="D49" s="31"/>
      <c r="E49" s="31"/>
      <c r="F49" s="31"/>
      <c r="G49" s="31"/>
      <c r="J49" s="31"/>
      <c r="K49" s="31"/>
      <c r="L49" s="31"/>
      <c r="M49" s="31"/>
      <c r="N49" s="31"/>
      <c r="O49" s="54"/>
      <c r="P49" s="54"/>
      <c r="Q49" s="54"/>
      <c r="R49" s="54"/>
      <c r="S49" s="54"/>
      <c r="T49" s="54"/>
      <c r="U49" s="54"/>
      <c r="V49" s="54"/>
      <c r="W49" s="54"/>
    </row>
    <row r="50" spans="1:23" x14ac:dyDescent="0.25">
      <c r="A50" s="54"/>
      <c r="B50" s="31"/>
      <c r="C50" s="31"/>
      <c r="D50" s="31"/>
      <c r="E50" s="31"/>
      <c r="F50" s="31"/>
      <c r="G50" s="31"/>
      <c r="J50" s="31"/>
      <c r="K50" s="31"/>
      <c r="L50" s="31"/>
      <c r="M50" s="31"/>
      <c r="N50" s="31"/>
      <c r="O50" s="54"/>
      <c r="P50" s="54"/>
      <c r="Q50" s="54"/>
      <c r="R50" s="54"/>
      <c r="S50" s="54"/>
      <c r="T50" s="54"/>
      <c r="U50" s="54"/>
      <c r="V50" s="54"/>
      <c r="W50" s="54"/>
    </row>
    <row r="51" spans="1:23" x14ac:dyDescent="0.25">
      <c r="A51" s="54"/>
      <c r="B51" s="31"/>
      <c r="C51" s="31"/>
      <c r="D51" s="31"/>
      <c r="E51" s="31"/>
      <c r="F51" s="31"/>
      <c r="G51" s="31"/>
      <c r="J51" s="31"/>
      <c r="K51" s="31"/>
      <c r="L51" s="31"/>
      <c r="M51" s="31"/>
      <c r="N51" s="31"/>
      <c r="O51" s="54"/>
      <c r="P51" s="54"/>
      <c r="Q51" s="54"/>
      <c r="R51" s="54"/>
      <c r="S51" s="54"/>
      <c r="T51" s="54"/>
      <c r="U51" s="54"/>
      <c r="V51" s="54"/>
      <c r="W51" s="54"/>
    </row>
    <row r="52" spans="1:23" x14ac:dyDescent="0.25">
      <c r="A52" s="54"/>
      <c r="B52" s="31"/>
      <c r="C52" s="31"/>
      <c r="D52" s="31"/>
      <c r="E52" s="31"/>
      <c r="F52" s="31"/>
      <c r="G52" s="31"/>
      <c r="J52" s="31"/>
      <c r="K52" s="31"/>
      <c r="L52" s="31"/>
      <c r="M52" s="31"/>
      <c r="N52" s="31"/>
      <c r="O52" s="54"/>
      <c r="P52" s="54"/>
      <c r="Q52" s="54"/>
      <c r="R52" s="54"/>
      <c r="S52" s="54"/>
      <c r="T52" s="54"/>
      <c r="U52" s="54"/>
      <c r="V52" s="54"/>
      <c r="W52" s="54"/>
    </row>
    <row r="53" spans="1:23" x14ac:dyDescent="0.25">
      <c r="A53" s="54"/>
      <c r="B53" s="31"/>
      <c r="C53" s="31"/>
      <c r="D53" s="31"/>
      <c r="E53" s="31"/>
      <c r="F53" s="31"/>
      <c r="G53" s="31"/>
      <c r="J53" s="31"/>
      <c r="K53" s="31"/>
      <c r="L53" s="31"/>
      <c r="M53" s="31"/>
      <c r="N53" s="31"/>
      <c r="O53" s="54"/>
      <c r="P53" s="54"/>
      <c r="Q53" s="54"/>
      <c r="R53" s="54"/>
      <c r="S53" s="54"/>
      <c r="T53" s="54"/>
      <c r="U53" s="54"/>
      <c r="V53" s="54"/>
      <c r="W53" s="54"/>
    </row>
    <row r="54" spans="1:23" x14ac:dyDescent="0.25">
      <c r="A54" s="54"/>
      <c r="B54" s="31"/>
      <c r="C54" s="31"/>
      <c r="D54" s="31"/>
      <c r="E54" s="31"/>
      <c r="F54" s="31"/>
      <c r="G54" s="31"/>
      <c r="J54" s="31"/>
      <c r="K54" s="31"/>
      <c r="L54" s="31"/>
      <c r="M54" s="31"/>
      <c r="N54" s="31"/>
      <c r="O54" s="54"/>
      <c r="P54" s="54"/>
      <c r="Q54" s="54"/>
      <c r="R54" s="54"/>
      <c r="S54" s="54"/>
      <c r="T54" s="54"/>
      <c r="U54" s="54"/>
      <c r="V54" s="54"/>
      <c r="W54" s="54"/>
    </row>
    <row r="55" spans="1:23" x14ac:dyDescent="0.25">
      <c r="A55" s="54"/>
      <c r="B55" s="31"/>
      <c r="C55" s="31"/>
      <c r="D55" s="31"/>
      <c r="E55" s="31"/>
      <c r="F55" s="31"/>
      <c r="G55" s="31"/>
      <c r="J55" s="31"/>
      <c r="K55" s="31"/>
      <c r="L55" s="31"/>
      <c r="M55" s="31"/>
      <c r="N55" s="31"/>
      <c r="O55" s="54"/>
      <c r="P55" s="54"/>
      <c r="Q55" s="54"/>
      <c r="R55" s="54"/>
      <c r="S55" s="54"/>
      <c r="T55" s="54"/>
      <c r="U55" s="54"/>
      <c r="V55" s="54"/>
      <c r="W55" s="54"/>
    </row>
    <row r="56" spans="1:23" x14ac:dyDescent="0.25">
      <c r="A56" s="54"/>
      <c r="B56" s="31"/>
      <c r="C56" s="31"/>
      <c r="D56" s="31"/>
      <c r="E56" s="31"/>
      <c r="F56" s="31"/>
      <c r="G56" s="31"/>
      <c r="J56" s="31"/>
      <c r="K56" s="31"/>
      <c r="L56" s="31"/>
      <c r="M56" s="31"/>
      <c r="N56" s="31"/>
      <c r="O56" s="54"/>
      <c r="P56" s="54"/>
      <c r="Q56" s="54"/>
      <c r="R56" s="54"/>
      <c r="S56" s="54"/>
      <c r="T56" s="54"/>
      <c r="U56" s="54"/>
      <c r="V56" s="54"/>
      <c r="W56" s="54"/>
    </row>
    <row r="57" spans="1:23" x14ac:dyDescent="0.25">
      <c r="H57" s="55"/>
      <c r="I57" s="55"/>
    </row>
    <row r="58" spans="1:23" x14ac:dyDescent="0.25"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</row>
    <row r="59" spans="1:23" x14ac:dyDescent="0.25"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</row>
    <row r="60" spans="1:23" x14ac:dyDescent="0.25"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</row>
    <row r="61" spans="1:23" x14ac:dyDescent="0.25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</row>
    <row r="62" spans="1:23" x14ac:dyDescent="0.25"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</row>
    <row r="63" spans="1:23" x14ac:dyDescent="0.25"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</row>
    <row r="64" spans="1:23" x14ac:dyDescent="0.25"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</row>
    <row r="65" spans="2:23" x14ac:dyDescent="0.25"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</row>
    <row r="66" spans="2:23" x14ac:dyDescent="0.25"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</row>
    <row r="67" spans="2:23" x14ac:dyDescent="0.25"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</row>
    <row r="68" spans="2:23" x14ac:dyDescent="0.25"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</row>
    <row r="69" spans="2:23" x14ac:dyDescent="0.25"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</row>
    <row r="70" spans="2:23" x14ac:dyDescent="0.25"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</row>
    <row r="71" spans="2:23" x14ac:dyDescent="0.25"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</row>
    <row r="72" spans="2:23" x14ac:dyDescent="0.25"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</row>
    <row r="73" spans="2:23" x14ac:dyDescent="0.25"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</row>
    <row r="74" spans="2:23" x14ac:dyDescent="0.25"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</row>
    <row r="75" spans="2:23" x14ac:dyDescent="0.25"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</row>
    <row r="76" spans="2:23" x14ac:dyDescent="0.25"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</row>
    <row r="77" spans="2:23" x14ac:dyDescent="0.25"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</row>
    <row r="78" spans="2:23" x14ac:dyDescent="0.25"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</row>
    <row r="79" spans="2:23" x14ac:dyDescent="0.25"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</row>
    <row r="80" spans="2:23" x14ac:dyDescent="0.25"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</row>
    <row r="81" spans="2:23" x14ac:dyDescent="0.25"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</row>
    <row r="82" spans="2:23" x14ac:dyDescent="0.25"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</row>
    <row r="83" spans="2:23" x14ac:dyDescent="0.25"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</row>
    <row r="84" spans="2:23" x14ac:dyDescent="0.25"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</row>
    <row r="85" spans="2:23" x14ac:dyDescent="0.25"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</row>
    <row r="86" spans="2:23" x14ac:dyDescent="0.25"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</row>
    <row r="87" spans="2:23" x14ac:dyDescent="0.25"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</row>
    <row r="88" spans="2:23" x14ac:dyDescent="0.25"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</row>
    <row r="89" spans="2:23" x14ac:dyDescent="0.25"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</row>
    <row r="90" spans="2:23" x14ac:dyDescent="0.25"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</row>
    <row r="91" spans="2:23" x14ac:dyDescent="0.25"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</row>
    <row r="92" spans="2:23" x14ac:dyDescent="0.25"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</row>
    <row r="93" spans="2:23" x14ac:dyDescent="0.25"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</row>
    <row r="94" spans="2:23" x14ac:dyDescent="0.25"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</row>
    <row r="95" spans="2:23" x14ac:dyDescent="0.25"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</row>
    <row r="96" spans="2:23" x14ac:dyDescent="0.25"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</row>
    <row r="97" spans="2:23" x14ac:dyDescent="0.25"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</row>
    <row r="98" spans="2:23" x14ac:dyDescent="0.25"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</row>
    <row r="99" spans="2:23" x14ac:dyDescent="0.25"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</row>
    <row r="100" spans="2:23" x14ac:dyDescent="0.25"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</row>
    <row r="101" spans="2:23" x14ac:dyDescent="0.25"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</row>
    <row r="102" spans="2:23" x14ac:dyDescent="0.25"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</row>
  </sheetData>
  <mergeCells count="11">
    <mergeCell ref="F13:G13"/>
    <mergeCell ref="H13:I13"/>
    <mergeCell ref="B13:C13"/>
    <mergeCell ref="C4:E4"/>
    <mergeCell ref="C5:E5"/>
    <mergeCell ref="C6:E6"/>
    <mergeCell ref="C7:E7"/>
    <mergeCell ref="C8:E8"/>
    <mergeCell ref="C9:E9"/>
    <mergeCell ref="C10:E10"/>
    <mergeCell ref="D13:E13"/>
  </mergeCells>
  <pageMargins left="0.25" right="0.25" top="0.75" bottom="0.75" header="0.3" footer="0.3"/>
  <pageSetup paperSize="9" scale="7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79AF-559E-4B7F-A4B1-BD3D9035DAD3}">
  <sheetPr>
    <tabColor rgb="FFFF0000"/>
    <pageSetUpPr fitToPage="1"/>
  </sheetPr>
  <dimension ref="A1:N147"/>
  <sheetViews>
    <sheetView zoomScale="85" zoomScaleNormal="85" workbookViewId="0">
      <pane ySplit="14" topLeftCell="A15" activePane="bottomLeft" state="frozen"/>
      <selection activeCell="B25" sqref="B25"/>
      <selection pane="bottomLeft" activeCell="Q27" sqref="Q27"/>
    </sheetView>
  </sheetViews>
  <sheetFormatPr defaultColWidth="11.44140625" defaultRowHeight="13.2" x14ac:dyDescent="0.3"/>
  <cols>
    <col min="1" max="1" width="3.109375" style="70" customWidth="1"/>
    <col min="2" max="2" width="29.88671875" style="107" customWidth="1"/>
    <col min="3" max="3" width="18.44140625" style="108" customWidth="1"/>
    <col min="4" max="5" width="18.44140625" style="67" customWidth="1"/>
    <col min="6" max="6" width="16.5546875" style="67" customWidth="1"/>
    <col min="7" max="7" width="1.5546875" style="70" customWidth="1"/>
    <col min="8" max="8" width="11.6640625" style="67" customWidth="1"/>
    <col min="9" max="9" width="13.5546875" style="109" customWidth="1"/>
    <col min="10" max="10" width="11.44140625" style="106" customWidth="1"/>
    <col min="11" max="16384" width="11.44140625" style="70"/>
  </cols>
  <sheetData>
    <row r="1" spans="1:14" ht="21" x14ac:dyDescent="0.4">
      <c r="A1" s="65"/>
      <c r="B1" s="148" t="s">
        <v>63</v>
      </c>
      <c r="C1" s="66"/>
      <c r="G1" s="68"/>
      <c r="H1" s="68"/>
      <c r="I1" s="69"/>
      <c r="J1" s="69"/>
      <c r="K1" s="68"/>
      <c r="L1" s="68"/>
      <c r="M1" s="68"/>
    </row>
    <row r="2" spans="1:14" x14ac:dyDescent="0.3">
      <c r="A2" s="65"/>
      <c r="B2" s="71"/>
      <c r="C2" s="66"/>
      <c r="D2" s="68"/>
      <c r="E2" s="68"/>
      <c r="F2" s="68"/>
      <c r="G2" s="68"/>
      <c r="H2" s="68"/>
      <c r="I2" s="69"/>
      <c r="J2" s="69"/>
      <c r="K2" s="68"/>
      <c r="L2" s="68"/>
      <c r="M2" s="68"/>
    </row>
    <row r="3" spans="1:14" x14ac:dyDescent="0.3">
      <c r="B3" s="72"/>
      <c r="C3" s="73"/>
      <c r="D3" s="74"/>
      <c r="E3" s="74"/>
      <c r="F3" s="74"/>
      <c r="G3" s="68"/>
      <c r="H3" s="74"/>
      <c r="I3" s="75"/>
      <c r="J3" s="69"/>
      <c r="K3" s="68"/>
      <c r="L3" s="68"/>
      <c r="M3" s="68"/>
    </row>
    <row r="4" spans="1:14" ht="15.6" customHeight="1" x14ac:dyDescent="0.25">
      <c r="A4" s="65"/>
      <c r="B4" s="174" t="str">
        <f>'RFP overview'!B4</f>
        <v>Project</v>
      </c>
      <c r="C4" s="201">
        <f>'RFP overview'!C4</f>
        <v>0</v>
      </c>
      <c r="D4" s="201"/>
      <c r="E4" s="201"/>
      <c r="F4" s="68"/>
      <c r="G4" s="68"/>
      <c r="H4" s="68"/>
      <c r="I4" s="69"/>
      <c r="J4" s="69"/>
      <c r="K4" s="68"/>
      <c r="L4" s="68"/>
      <c r="M4" s="68"/>
    </row>
    <row r="5" spans="1:14" ht="15.6" customHeight="1" x14ac:dyDescent="0.25">
      <c r="A5" s="65"/>
      <c r="B5" s="174" t="str">
        <f>'RFP overview'!B5</f>
        <v>Company Sole Point of Contact</v>
      </c>
      <c r="C5" s="201">
        <f>'RFP overview'!C5</f>
        <v>0</v>
      </c>
      <c r="D5" s="201"/>
      <c r="E5" s="201"/>
      <c r="F5" s="68"/>
      <c r="G5" s="68"/>
      <c r="H5" s="68"/>
      <c r="I5" s="69"/>
      <c r="J5" s="69"/>
      <c r="K5" s="68"/>
      <c r="L5" s="68"/>
      <c r="M5" s="68"/>
    </row>
    <row r="6" spans="1:14" ht="15.6" customHeight="1" x14ac:dyDescent="0.25">
      <c r="A6" s="65"/>
      <c r="B6" s="174" t="str">
        <f>'RFP overview'!B6</f>
        <v>Title / Position</v>
      </c>
      <c r="C6" s="201">
        <f>'RFP overview'!C6</f>
        <v>0</v>
      </c>
      <c r="D6" s="201"/>
      <c r="E6" s="201"/>
      <c r="F6" s="68"/>
      <c r="G6" s="68"/>
      <c r="H6" s="68"/>
      <c r="I6" s="69"/>
      <c r="J6" s="69"/>
      <c r="K6" s="68"/>
      <c r="L6" s="68"/>
      <c r="M6" s="68"/>
    </row>
    <row r="7" spans="1:14" ht="15.6" customHeight="1" x14ac:dyDescent="0.25">
      <c r="A7" s="65"/>
      <c r="B7" s="174" t="str">
        <f>'RFP overview'!B7</f>
        <v>Email</v>
      </c>
      <c r="C7" s="201">
        <f>'RFP overview'!C7</f>
        <v>0</v>
      </c>
      <c r="D7" s="201"/>
      <c r="E7" s="201"/>
      <c r="F7" s="68"/>
      <c r="G7" s="68"/>
      <c r="H7" s="68"/>
      <c r="I7" s="69"/>
      <c r="J7" s="69"/>
      <c r="K7" s="68"/>
      <c r="L7" s="68"/>
      <c r="M7" s="68"/>
    </row>
    <row r="8" spans="1:14" ht="15.6" customHeight="1" x14ac:dyDescent="0.3">
      <c r="A8" s="65"/>
      <c r="B8" s="176" t="str">
        <f>'RFP overview'!B8</f>
        <v>Subcontract name and number</v>
      </c>
      <c r="C8" s="201">
        <f>'RFP overview'!C8</f>
        <v>0</v>
      </c>
      <c r="D8" s="201"/>
      <c r="E8" s="201"/>
      <c r="F8" s="68"/>
      <c r="G8" s="68"/>
      <c r="H8" s="68"/>
      <c r="I8" s="69"/>
      <c r="J8" s="69"/>
      <c r="K8" s="68"/>
      <c r="L8" s="68"/>
      <c r="M8" s="68"/>
    </row>
    <row r="9" spans="1:14" ht="15.6" customHeight="1" x14ac:dyDescent="0.25">
      <c r="A9" s="65"/>
      <c r="B9" s="174" t="str">
        <f>'RFP overview'!B9</f>
        <v>Budget Cost</v>
      </c>
      <c r="C9" s="201">
        <f>'RFP overview'!C9</f>
        <v>0</v>
      </c>
      <c r="D9" s="201"/>
      <c r="E9" s="201"/>
      <c r="F9" s="68"/>
      <c r="G9" s="68"/>
      <c r="H9" s="68"/>
      <c r="I9" s="69"/>
      <c r="J9" s="69"/>
      <c r="K9" s="68"/>
      <c r="L9" s="68"/>
      <c r="M9" s="68"/>
    </row>
    <row r="10" spans="1:14" ht="15.6" customHeight="1" x14ac:dyDescent="0.25">
      <c r="A10" s="65"/>
      <c r="B10" s="174" t="str">
        <f>'RFP overview'!B10</f>
        <v>Currency</v>
      </c>
      <c r="C10" s="201">
        <f>'RFP overview'!C10</f>
        <v>0</v>
      </c>
      <c r="D10" s="201"/>
      <c r="E10" s="201"/>
      <c r="F10" s="68"/>
      <c r="G10" s="68"/>
      <c r="H10" s="68"/>
      <c r="I10" s="69"/>
      <c r="J10" s="69"/>
      <c r="K10" s="68"/>
      <c r="L10" s="68"/>
      <c r="M10" s="68"/>
    </row>
    <row r="11" spans="1:14" x14ac:dyDescent="0.3">
      <c r="A11" s="65"/>
      <c r="B11" s="71"/>
      <c r="C11" s="66"/>
      <c r="D11" s="68"/>
      <c r="E11" s="68"/>
      <c r="F11" s="68"/>
      <c r="G11" s="68"/>
      <c r="H11" s="68"/>
      <c r="I11" s="69"/>
      <c r="J11" s="69"/>
      <c r="K11" s="68"/>
      <c r="L11" s="68"/>
      <c r="M11" s="68"/>
    </row>
    <row r="12" spans="1:14" x14ac:dyDescent="0.3">
      <c r="B12" s="202" t="s">
        <v>73</v>
      </c>
      <c r="C12" s="202"/>
      <c r="D12" s="202"/>
      <c r="E12" s="68"/>
      <c r="G12" s="68"/>
      <c r="H12" s="68"/>
      <c r="I12" s="69"/>
      <c r="J12" s="69"/>
      <c r="K12" s="68"/>
      <c r="L12" s="68"/>
      <c r="M12" s="68"/>
    </row>
    <row r="13" spans="1:14" x14ac:dyDescent="0.3">
      <c r="B13" s="71"/>
      <c r="C13" s="66"/>
      <c r="D13" s="68"/>
      <c r="E13" s="68"/>
      <c r="F13" s="68"/>
      <c r="G13" s="68"/>
      <c r="H13" s="161" t="s">
        <v>82</v>
      </c>
      <c r="I13" s="69"/>
      <c r="J13" s="69"/>
      <c r="K13" s="68"/>
      <c r="L13" s="68"/>
      <c r="M13" s="68"/>
    </row>
    <row r="14" spans="1:14" ht="51.6" customHeight="1" thickBot="1" x14ac:dyDescent="0.35">
      <c r="B14" s="76"/>
      <c r="C14" s="181" t="str">
        <f>'RFP overview'!B13</f>
        <v>Contractor 1</v>
      </c>
      <c r="D14" s="181" t="str">
        <f>'RFP overview'!B14</f>
        <v>Contractor 2</v>
      </c>
      <c r="E14" s="181" t="str">
        <f>'RFP overview'!B15</f>
        <v>Contractor 3</v>
      </c>
      <c r="F14" s="182" t="s">
        <v>43</v>
      </c>
      <c r="G14" s="121"/>
      <c r="H14" s="149">
        <f>+F15+F21+F27</f>
        <v>1</v>
      </c>
      <c r="I14" s="150" t="s">
        <v>44</v>
      </c>
      <c r="J14" s="150" t="s">
        <v>45</v>
      </c>
      <c r="K14" s="68"/>
      <c r="L14" s="68"/>
      <c r="M14" s="68"/>
      <c r="N14" s="68"/>
    </row>
    <row r="15" spans="1:14" ht="27.6" customHeight="1" thickBot="1" x14ac:dyDescent="0.35">
      <c r="B15" s="91" t="s">
        <v>46</v>
      </c>
      <c r="C15" s="92"/>
      <c r="D15" s="92"/>
      <c r="E15" s="93"/>
      <c r="F15" s="94">
        <v>0.25</v>
      </c>
      <c r="G15" s="79"/>
      <c r="H15" s="68"/>
      <c r="I15" s="78"/>
      <c r="J15" s="78"/>
      <c r="K15" s="68"/>
      <c r="L15" s="68"/>
      <c r="M15" s="68"/>
      <c r="N15" s="68"/>
    </row>
    <row r="16" spans="1:14" ht="13.8" x14ac:dyDescent="0.3">
      <c r="B16" s="80" t="s">
        <v>47</v>
      </c>
      <c r="C16" s="81">
        <f>'Technical Evaluation'!E26</f>
        <v>1</v>
      </c>
      <c r="D16" s="82">
        <f>'Technical Evaluation'!F18</f>
        <v>1</v>
      </c>
      <c r="E16" s="82">
        <f>'Technical Evaluation'!I26</f>
        <v>1</v>
      </c>
      <c r="F16" s="83"/>
      <c r="G16" s="83"/>
      <c r="H16" s="68"/>
      <c r="I16" s="84">
        <f>_xlfn.MINIFS(C16:E16,C16:E16,"&gt;0")</f>
        <v>1</v>
      </c>
      <c r="J16" s="84">
        <f>MAX(C16:E16)</f>
        <v>1</v>
      </c>
      <c r="K16" s="68"/>
      <c r="L16" s="68"/>
      <c r="M16" s="68"/>
      <c r="N16" s="68"/>
    </row>
    <row r="17" spans="2:14" ht="13.8" x14ac:dyDescent="0.3">
      <c r="B17" s="85" t="s">
        <v>48</v>
      </c>
      <c r="C17" s="86">
        <f>(C16/$J$16)*100</f>
        <v>100</v>
      </c>
      <c r="D17" s="87">
        <f>(D16/$J$16)*100</f>
        <v>100</v>
      </c>
      <c r="E17" s="87">
        <f>(E16/$J$16)*100</f>
        <v>100</v>
      </c>
      <c r="F17" s="83"/>
      <c r="G17" s="83"/>
      <c r="H17" s="68"/>
      <c r="I17" s="84">
        <f>_xlfn.MINIFS(C17:E17,C17:E17,"&gt;0")</f>
        <v>100</v>
      </c>
      <c r="J17" s="78">
        <f>MAX(C17:E17)</f>
        <v>100</v>
      </c>
      <c r="K17" s="68"/>
      <c r="L17" s="68"/>
      <c r="M17" s="68"/>
      <c r="N17" s="68"/>
    </row>
    <row r="18" spans="2:14" ht="13.8" x14ac:dyDescent="0.3">
      <c r="B18" s="85" t="s">
        <v>49</v>
      </c>
      <c r="C18" s="86">
        <f>(C17*$F$15)</f>
        <v>25</v>
      </c>
      <c r="D18" s="87">
        <f>(D17*$F$15)</f>
        <v>25</v>
      </c>
      <c r="E18" s="87">
        <f>(E17*$F$15)</f>
        <v>25</v>
      </c>
      <c r="F18" s="83"/>
      <c r="G18" s="83"/>
      <c r="H18" s="68"/>
      <c r="I18" s="84">
        <f>_xlfn.MINIFS(C18:E18,C18:E18,"&gt;0")</f>
        <v>25</v>
      </c>
      <c r="J18" s="84">
        <f>MAX(C18:E18)</f>
        <v>25</v>
      </c>
      <c r="K18" s="68"/>
      <c r="L18" s="68"/>
      <c r="M18" s="68"/>
      <c r="N18" s="68"/>
    </row>
    <row r="19" spans="2:14" ht="13.8" x14ac:dyDescent="0.3">
      <c r="B19" s="85" t="s">
        <v>50</v>
      </c>
      <c r="C19" s="77">
        <f>IF(C16=0,"excl",(RANK(C18,$C$18:$E$18)))</f>
        <v>1</v>
      </c>
      <c r="D19" s="77">
        <f>IF(D16=0,"excl",(RANK(D18,$C$18:$E$18)))</f>
        <v>1</v>
      </c>
      <c r="E19" s="77">
        <f>IF(E16=0,"excl",(RANK(E18,$C$18:$E$18)))</f>
        <v>1</v>
      </c>
      <c r="F19" s="83"/>
      <c r="G19" s="83"/>
      <c r="H19" s="68"/>
      <c r="I19" s="78">
        <f>_xlfn.MINIFS(C19:E19,C19:E19,"&gt;0")</f>
        <v>1</v>
      </c>
      <c r="J19" s="78">
        <f>MAX(C19:E19)</f>
        <v>1</v>
      </c>
      <c r="K19" s="68"/>
      <c r="L19" s="68"/>
      <c r="M19" s="68"/>
      <c r="N19" s="68"/>
    </row>
    <row r="20" spans="2:14" ht="14.4" thickBot="1" x14ac:dyDescent="0.35">
      <c r="B20" s="88"/>
      <c r="C20" s="89"/>
      <c r="D20" s="90"/>
      <c r="E20" s="90"/>
      <c r="F20" s="83"/>
      <c r="G20" s="83"/>
      <c r="H20" s="68"/>
      <c r="I20" s="78"/>
      <c r="J20" s="78"/>
      <c r="K20" s="68"/>
      <c r="L20" s="68"/>
      <c r="M20" s="68"/>
      <c r="N20" s="68"/>
    </row>
    <row r="21" spans="2:14" ht="39" customHeight="1" thickBot="1" x14ac:dyDescent="0.35">
      <c r="B21" s="91" t="s">
        <v>51</v>
      </c>
      <c r="C21" s="92"/>
      <c r="D21" s="93"/>
      <c r="E21" s="93"/>
      <c r="F21" s="94">
        <v>0.25</v>
      </c>
      <c r="G21" s="79"/>
      <c r="H21" s="68"/>
      <c r="I21" s="78"/>
      <c r="J21" s="78"/>
      <c r="K21" s="68"/>
      <c r="L21" s="68"/>
      <c r="M21" s="68"/>
      <c r="N21" s="68"/>
    </row>
    <row r="22" spans="2:14" ht="13.8" x14ac:dyDescent="0.3">
      <c r="B22" s="80" t="s">
        <v>52</v>
      </c>
      <c r="C22" s="81">
        <f>'CommercialContractua Evaluation'!E29</f>
        <v>0.99999999999999989</v>
      </c>
      <c r="D22" s="81">
        <f>'CommercialContractua Evaluation'!G29</f>
        <v>0.99999999999999989</v>
      </c>
      <c r="E22" s="81">
        <f>'CommercialContractua Evaluation'!I29</f>
        <v>0.99999999999999989</v>
      </c>
      <c r="F22" s="83"/>
      <c r="G22" s="79"/>
      <c r="H22" s="68"/>
      <c r="I22" s="84">
        <f>_xlfn.MINIFS(C22:E22,C22:E22,"&gt;0")</f>
        <v>0.99999999999999989</v>
      </c>
      <c r="J22" s="84">
        <f>MAX(C22:E22)</f>
        <v>0.99999999999999989</v>
      </c>
      <c r="K22" s="68"/>
      <c r="L22" s="68"/>
      <c r="M22" s="68"/>
      <c r="N22" s="68"/>
    </row>
    <row r="23" spans="2:14" ht="13.8" x14ac:dyDescent="0.3">
      <c r="B23" s="85" t="s">
        <v>48</v>
      </c>
      <c r="C23" s="86">
        <f>(C22/$J$22)*100</f>
        <v>100</v>
      </c>
      <c r="D23" s="87">
        <f>(D22/$J$22)*100</f>
        <v>100</v>
      </c>
      <c r="E23" s="87">
        <f>(E22/$J$22)*100</f>
        <v>100</v>
      </c>
      <c r="F23" s="83"/>
      <c r="G23" s="83"/>
      <c r="H23" s="68"/>
      <c r="I23" s="84">
        <f>_xlfn.MINIFS(C23:E23,C23:E23,"&gt;0")</f>
        <v>100</v>
      </c>
      <c r="J23" s="78">
        <f>MAX(C23:E23)</f>
        <v>100</v>
      </c>
      <c r="K23" s="68"/>
      <c r="L23" s="68"/>
      <c r="M23" s="68"/>
      <c r="N23" s="68"/>
    </row>
    <row r="24" spans="2:14" ht="13.8" x14ac:dyDescent="0.3">
      <c r="B24" s="85" t="s">
        <v>53</v>
      </c>
      <c r="C24" s="86">
        <f>(C23*$F$21)</f>
        <v>25</v>
      </c>
      <c r="D24" s="87">
        <f>(D23*$F$21)</f>
        <v>25</v>
      </c>
      <c r="E24" s="87">
        <f>(E23*$F$21)</f>
        <v>25</v>
      </c>
      <c r="F24" s="83"/>
      <c r="G24" s="83"/>
      <c r="H24" s="68"/>
      <c r="I24" s="84">
        <f>_xlfn.MINIFS(C24:E24,C24:E24,"&gt;0")</f>
        <v>25</v>
      </c>
      <c r="J24" s="84">
        <f>MAX(C24:E24)</f>
        <v>25</v>
      </c>
      <c r="K24" s="68"/>
      <c r="L24" s="68"/>
      <c r="M24" s="68"/>
      <c r="N24" s="68"/>
    </row>
    <row r="25" spans="2:14" ht="13.8" x14ac:dyDescent="0.3">
      <c r="B25" s="85" t="s">
        <v>54</v>
      </c>
      <c r="C25" s="77">
        <f>IF(C22=0,"excl",(RANK(C24,$C$24:$E$24)))</f>
        <v>1</v>
      </c>
      <c r="D25" s="77">
        <f>IF(D22=0,"excl",(RANK(D24,$C$24:$E$24)))</f>
        <v>1</v>
      </c>
      <c r="E25" s="77">
        <f>IF(E22=0,"excl",(RANK(E24,$C$24:$E$24)))</f>
        <v>1</v>
      </c>
      <c r="F25" s="83"/>
      <c r="G25" s="83"/>
      <c r="H25" s="68"/>
      <c r="I25" s="78">
        <f>_xlfn.MINIFS(C25:E25,C25:E25,"&gt;0")</f>
        <v>1</v>
      </c>
      <c r="J25" s="78">
        <f>MAX(C25:E25)</f>
        <v>1</v>
      </c>
      <c r="K25" s="68"/>
      <c r="L25" s="68"/>
      <c r="M25" s="68"/>
      <c r="N25" s="68"/>
    </row>
    <row r="26" spans="2:14" ht="14.4" thickBot="1" x14ac:dyDescent="0.35">
      <c r="B26" s="95"/>
      <c r="C26" s="96"/>
      <c r="D26" s="97"/>
      <c r="E26" s="97"/>
      <c r="F26" s="83"/>
      <c r="G26" s="83"/>
      <c r="H26" s="68"/>
      <c r="I26" s="78"/>
      <c r="J26" s="78"/>
      <c r="K26" s="68"/>
      <c r="L26" s="68"/>
      <c r="M26" s="68"/>
      <c r="N26" s="68"/>
    </row>
    <row r="27" spans="2:14" ht="37.799999999999997" customHeight="1" thickBot="1" x14ac:dyDescent="0.35">
      <c r="B27" s="91" t="s">
        <v>55</v>
      </c>
      <c r="C27" s="92"/>
      <c r="D27" s="93"/>
      <c r="E27" s="93"/>
      <c r="F27" s="94">
        <v>0.5</v>
      </c>
      <c r="G27" s="83"/>
      <c r="H27" s="68"/>
      <c r="I27" s="78"/>
      <c r="J27" s="78"/>
      <c r="K27" s="68"/>
      <c r="L27" s="68"/>
      <c r="M27" s="68"/>
      <c r="N27" s="68"/>
    </row>
    <row r="28" spans="2:14" ht="13.8" x14ac:dyDescent="0.3">
      <c r="B28" s="80" t="s">
        <v>56</v>
      </c>
      <c r="C28" s="139">
        <f>'Price Evaluation'!F31</f>
        <v>0</v>
      </c>
      <c r="D28" s="140">
        <f>'Price Evaluation'!H31</f>
        <v>0</v>
      </c>
      <c r="E28" s="140">
        <f>'Price Evaluation'!J31</f>
        <v>0</v>
      </c>
      <c r="F28" s="83" t="s">
        <v>57</v>
      </c>
      <c r="G28" s="83"/>
      <c r="H28" s="68"/>
      <c r="I28" s="78">
        <f>_xlfn.MINIFS(C28:E28,C28:E28,"&gt;0")</f>
        <v>0</v>
      </c>
      <c r="J28" s="78">
        <f>MAX(C28:E28)</f>
        <v>0</v>
      </c>
      <c r="K28" s="68"/>
      <c r="L28" s="68"/>
      <c r="M28" s="68"/>
      <c r="N28" s="68"/>
    </row>
    <row r="29" spans="2:14" ht="13.8" x14ac:dyDescent="0.3">
      <c r="B29" s="85" t="s">
        <v>48</v>
      </c>
      <c r="C29" s="136">
        <f>IF(C28=0,0,"100"-((C28/$J$28)*100))</f>
        <v>0</v>
      </c>
      <c r="D29" s="137">
        <f>IF(D28=0,0,"100"-((D28/$J$28)*100))</f>
        <v>0</v>
      </c>
      <c r="E29" s="137">
        <f>IF(E28=0,0,"100"-((E28/$J$28)*100))</f>
        <v>0</v>
      </c>
      <c r="F29" s="83"/>
      <c r="G29" s="83"/>
      <c r="H29" s="68"/>
      <c r="I29" s="84">
        <f>_xlfn.MINIFS(C29:E29,C29:E29,"&gt;0")</f>
        <v>0</v>
      </c>
      <c r="J29" s="84">
        <f>MAX(C29:E29)</f>
        <v>0</v>
      </c>
      <c r="K29" s="68"/>
      <c r="L29" s="68"/>
      <c r="M29" s="68"/>
      <c r="N29" s="68"/>
    </row>
    <row r="30" spans="2:14" ht="13.8" x14ac:dyDescent="0.3">
      <c r="B30" s="85" t="s">
        <v>53</v>
      </c>
      <c r="C30" s="138">
        <f>(C29*$F$27)</f>
        <v>0</v>
      </c>
      <c r="D30" s="137">
        <f>(D29*$F$27)</f>
        <v>0</v>
      </c>
      <c r="E30" s="137">
        <f>(E29*$F$27)</f>
        <v>0</v>
      </c>
      <c r="F30" s="83"/>
      <c r="G30" s="83"/>
      <c r="H30" s="68"/>
      <c r="I30" s="84">
        <f>_xlfn.MINIFS(C30:E30,C30:E30,"&gt;0")</f>
        <v>0</v>
      </c>
      <c r="J30" s="84">
        <f>MAX(C30:E30)</f>
        <v>0</v>
      </c>
      <c r="K30" s="68"/>
      <c r="L30" s="68"/>
      <c r="M30" s="68"/>
      <c r="N30" s="68"/>
    </row>
    <row r="31" spans="2:14" ht="13.8" x14ac:dyDescent="0.3">
      <c r="B31" s="85" t="s">
        <v>54</v>
      </c>
      <c r="C31" s="136" t="str">
        <f>IF(C28=0,"excl",(RANK(C30,$C$30:$E$30)))</f>
        <v>excl</v>
      </c>
      <c r="D31" s="136" t="str">
        <f>IF(D28=0,"excl",(RANK(D30,$C$30:$E$30)))</f>
        <v>excl</v>
      </c>
      <c r="E31" s="136" t="str">
        <f>IF(E28=0,"excl",(RANK(E30,$C$30:$E$30)))</f>
        <v>excl</v>
      </c>
      <c r="F31" s="83"/>
      <c r="G31" s="83"/>
      <c r="H31" s="68"/>
      <c r="I31" s="78">
        <f>_xlfn.MINIFS(C31:E31,C31:E31,"&gt;0")</f>
        <v>0</v>
      </c>
      <c r="J31" s="78">
        <f>MAX(C31:E31)</f>
        <v>0</v>
      </c>
      <c r="K31" s="68"/>
      <c r="L31" s="68"/>
      <c r="M31" s="68"/>
      <c r="N31" s="68"/>
    </row>
    <row r="32" spans="2:14" ht="13.8" x14ac:dyDescent="0.3">
      <c r="B32" s="95"/>
      <c r="C32" s="141"/>
      <c r="D32" s="142"/>
      <c r="E32" s="142"/>
      <c r="F32" s="83"/>
      <c r="G32" s="83"/>
      <c r="H32" s="68"/>
      <c r="I32" s="78"/>
      <c r="J32" s="78"/>
      <c r="K32" s="68"/>
      <c r="L32" s="68"/>
      <c r="M32" s="68"/>
      <c r="N32" s="68"/>
    </row>
    <row r="33" spans="2:14" ht="15.6" x14ac:dyDescent="0.3">
      <c r="B33" s="85" t="s">
        <v>58</v>
      </c>
      <c r="C33" s="143">
        <f>SUM(C24,C18,C30)</f>
        <v>50</v>
      </c>
      <c r="D33" s="144">
        <f>SUM(D24,D18,D30)</f>
        <v>50</v>
      </c>
      <c r="E33" s="144">
        <f>SUM(E24,E18,E30)</f>
        <v>50</v>
      </c>
      <c r="F33" s="83" t="s">
        <v>70</v>
      </c>
      <c r="G33" s="83"/>
      <c r="H33" s="68"/>
      <c r="I33" s="78">
        <f>_xlfn.MINIFS(C33:E33,C33:E33,"&gt;0")</f>
        <v>50</v>
      </c>
      <c r="J33" s="78">
        <f>MAX(C33:E33)</f>
        <v>50</v>
      </c>
      <c r="K33" s="68"/>
      <c r="L33" s="68"/>
      <c r="M33" s="68"/>
      <c r="N33" s="68"/>
    </row>
    <row r="34" spans="2:14" ht="15.6" x14ac:dyDescent="0.3">
      <c r="B34" s="85" t="s">
        <v>59</v>
      </c>
      <c r="C34" s="143">
        <f>IF(C33=0,"excl",RANK(C33,C33:E33))</f>
        <v>1</v>
      </c>
      <c r="D34" s="143">
        <f>IF(D33=0,"excl",RANK(D33,C33:E33))</f>
        <v>1</v>
      </c>
      <c r="E34" s="143">
        <f>IF(E33=0,"excl",RANK(E33,C33:E33))</f>
        <v>1</v>
      </c>
      <c r="F34" s="83"/>
      <c r="G34" s="83"/>
      <c r="H34" s="68"/>
      <c r="I34" s="78">
        <f>_xlfn.MINIFS(C34:E34,C34:E34,"&gt;0")</f>
        <v>1</v>
      </c>
      <c r="J34" s="78">
        <f>MAX(C34:E34)</f>
        <v>1</v>
      </c>
      <c r="K34" s="68"/>
      <c r="L34" s="68"/>
      <c r="M34" s="68"/>
      <c r="N34" s="68"/>
    </row>
    <row r="35" spans="2:14" ht="13.8" x14ac:dyDescent="0.3">
      <c r="B35" s="95"/>
      <c r="C35" s="145"/>
      <c r="D35" s="146"/>
      <c r="E35" s="146"/>
      <c r="F35" s="83"/>
      <c r="G35" s="83"/>
      <c r="H35" s="68"/>
      <c r="I35" s="69"/>
      <c r="J35" s="69"/>
      <c r="K35" s="68"/>
      <c r="L35" s="68"/>
      <c r="M35" s="68"/>
      <c r="N35" s="68"/>
    </row>
    <row r="36" spans="2:14" ht="27.6" x14ac:dyDescent="0.3">
      <c r="B36" s="98" t="s">
        <v>60</v>
      </c>
      <c r="C36" s="147" t="str">
        <f>IF(C28=0,"excl",(C28-$I$28)/$I$28)</f>
        <v>excl</v>
      </c>
      <c r="D36" s="147" t="str">
        <f>IF(D28=0,"excl",(D28-$I$28)/$I$28)</f>
        <v>excl</v>
      </c>
      <c r="E36" s="147" t="str">
        <f>IF(E28=0,"excl",(E28-$I$28)/$I$28)</f>
        <v>excl</v>
      </c>
      <c r="F36" s="83"/>
      <c r="G36" s="83"/>
      <c r="H36" s="68"/>
      <c r="I36" s="69"/>
      <c r="J36" s="69"/>
      <c r="K36" s="68"/>
      <c r="L36" s="68"/>
      <c r="M36" s="68"/>
      <c r="N36" s="68"/>
    </row>
    <row r="37" spans="2:14" x14ac:dyDescent="0.3">
      <c r="B37" s="71"/>
      <c r="C37" s="99"/>
      <c r="D37" s="100"/>
      <c r="E37" s="100"/>
      <c r="F37" s="68"/>
      <c r="G37" s="68"/>
      <c r="H37" s="68"/>
      <c r="I37" s="69"/>
      <c r="J37" s="69"/>
      <c r="K37" s="68"/>
      <c r="L37" s="68"/>
      <c r="M37" s="68"/>
      <c r="N37" s="68"/>
    </row>
    <row r="38" spans="2:14" ht="14.25" customHeight="1" x14ac:dyDescent="0.3">
      <c r="B38" s="71"/>
      <c r="C38" s="99"/>
      <c r="D38" s="100"/>
      <c r="E38" s="100"/>
      <c r="F38" s="68"/>
      <c r="G38" s="68"/>
      <c r="H38" s="68"/>
      <c r="I38" s="69"/>
      <c r="J38" s="69"/>
      <c r="K38" s="68"/>
      <c r="L38" s="68"/>
      <c r="M38" s="68"/>
      <c r="N38" s="68"/>
    </row>
    <row r="39" spans="2:14" ht="17.100000000000001" customHeight="1" x14ac:dyDescent="0.3">
      <c r="B39" s="71"/>
      <c r="C39" s="101" t="str">
        <f>C14</f>
        <v>Contractor 1</v>
      </c>
      <c r="D39" s="102" t="str">
        <f>+D14</f>
        <v>Contractor 2</v>
      </c>
      <c r="E39" s="102" t="str">
        <f>+E14</f>
        <v>Contractor 3</v>
      </c>
      <c r="F39" s="68"/>
      <c r="G39" s="68"/>
      <c r="H39" s="68"/>
      <c r="I39" s="69"/>
      <c r="J39" s="69"/>
      <c r="K39" s="68"/>
      <c r="L39" s="68"/>
      <c r="M39" s="68"/>
      <c r="N39" s="68"/>
    </row>
    <row r="40" spans="2:14" ht="12.6" customHeight="1" x14ac:dyDescent="0.3">
      <c r="B40" s="103" t="s">
        <v>49</v>
      </c>
      <c r="C40" s="86">
        <f>($C$17*$F$15)</f>
        <v>25</v>
      </c>
      <c r="D40" s="86">
        <f t="shared" ref="D40:E40" si="0">($C$17*$F$15)</f>
        <v>25</v>
      </c>
      <c r="E40" s="86">
        <f t="shared" si="0"/>
        <v>25</v>
      </c>
      <c r="F40" s="68"/>
      <c r="G40" s="68"/>
      <c r="H40" s="68"/>
      <c r="I40" s="69"/>
      <c r="J40" s="69"/>
      <c r="K40" s="68"/>
      <c r="L40" s="68"/>
      <c r="M40" s="68"/>
      <c r="N40" s="68"/>
    </row>
    <row r="41" spans="2:14" ht="12" customHeight="1" x14ac:dyDescent="0.3">
      <c r="B41" s="103" t="s">
        <v>53</v>
      </c>
      <c r="C41" s="86">
        <f>C24</f>
        <v>25</v>
      </c>
      <c r="D41" s="86">
        <f t="shared" ref="D41:E41" si="1">D24</f>
        <v>25</v>
      </c>
      <c r="E41" s="86">
        <f t="shared" si="1"/>
        <v>25</v>
      </c>
      <c r="F41" s="68"/>
      <c r="G41" s="68"/>
      <c r="H41" s="68"/>
      <c r="I41" s="69"/>
      <c r="J41" s="69"/>
      <c r="K41" s="68"/>
      <c r="L41" s="68"/>
      <c r="M41" s="68"/>
      <c r="N41" s="68"/>
    </row>
    <row r="42" spans="2:14" ht="12" customHeight="1" x14ac:dyDescent="0.3">
      <c r="B42" s="103" t="s">
        <v>61</v>
      </c>
      <c r="C42" s="86">
        <f>C30</f>
        <v>0</v>
      </c>
      <c r="D42" s="86">
        <f t="shared" ref="D42:E42" si="2">D30</f>
        <v>0</v>
      </c>
      <c r="E42" s="86">
        <f t="shared" si="2"/>
        <v>0</v>
      </c>
      <c r="F42" s="68"/>
      <c r="G42" s="68"/>
      <c r="H42" s="68"/>
      <c r="I42" s="69"/>
      <c r="J42" s="69"/>
      <c r="K42" s="68"/>
      <c r="L42" s="68"/>
      <c r="M42" s="68"/>
      <c r="N42" s="68"/>
    </row>
    <row r="43" spans="2:14" x14ac:dyDescent="0.3">
      <c r="B43" s="71"/>
      <c r="C43" s="99"/>
      <c r="D43" s="100"/>
      <c r="E43" s="100"/>
      <c r="F43" s="68"/>
      <c r="G43" s="68"/>
      <c r="H43" s="68"/>
      <c r="I43" s="69"/>
      <c r="J43" s="69"/>
      <c r="K43" s="68"/>
      <c r="L43" s="68"/>
      <c r="M43" s="68"/>
    </row>
    <row r="44" spans="2:14" x14ac:dyDescent="0.3">
      <c r="B44" s="71"/>
      <c r="C44" s="66"/>
      <c r="D44" s="68"/>
      <c r="E44" s="68"/>
      <c r="F44" s="68"/>
      <c r="G44" s="68"/>
      <c r="H44" s="68"/>
      <c r="I44" s="69"/>
      <c r="J44" s="69"/>
      <c r="K44" s="68"/>
      <c r="L44" s="68"/>
      <c r="M44" s="68"/>
    </row>
    <row r="45" spans="2:14" x14ac:dyDescent="0.3">
      <c r="B45" s="71"/>
      <c r="C45" s="66"/>
      <c r="D45" s="68"/>
      <c r="E45" s="68"/>
      <c r="F45" s="68"/>
      <c r="G45" s="68"/>
      <c r="H45" s="68"/>
      <c r="I45" s="69"/>
      <c r="J45" s="69"/>
      <c r="K45" s="68"/>
      <c r="L45" s="68"/>
      <c r="M45" s="68"/>
    </row>
    <row r="46" spans="2:14" x14ac:dyDescent="0.3">
      <c r="B46" s="71"/>
      <c r="C46" s="66"/>
      <c r="D46" s="68"/>
      <c r="E46" s="68"/>
      <c r="F46" s="68"/>
      <c r="G46" s="68"/>
      <c r="H46" s="68"/>
      <c r="I46" s="69"/>
      <c r="J46" s="69"/>
      <c r="K46" s="68"/>
      <c r="L46" s="68"/>
      <c r="M46" s="68"/>
    </row>
    <row r="47" spans="2:14" x14ac:dyDescent="0.3">
      <c r="B47" s="71"/>
      <c r="C47" s="66"/>
      <c r="D47" s="68"/>
      <c r="E47" s="68"/>
      <c r="F47" s="68"/>
      <c r="G47" s="68"/>
      <c r="H47" s="68"/>
      <c r="I47" s="69"/>
      <c r="J47" s="69"/>
      <c r="K47" s="68"/>
      <c r="L47" s="68"/>
      <c r="M47" s="68"/>
    </row>
    <row r="48" spans="2:14" x14ac:dyDescent="0.3">
      <c r="B48" s="104"/>
      <c r="C48" s="105"/>
      <c r="D48" s="70"/>
      <c r="E48" s="70"/>
      <c r="F48" s="70"/>
      <c r="H48" s="70"/>
      <c r="I48" s="106"/>
    </row>
    <row r="49" spans="2:9" x14ac:dyDescent="0.3">
      <c r="B49" s="104"/>
      <c r="C49" s="105"/>
      <c r="D49" s="70"/>
      <c r="E49" s="70"/>
      <c r="F49" s="70"/>
      <c r="H49" s="70"/>
      <c r="I49" s="106"/>
    </row>
    <row r="50" spans="2:9" x14ac:dyDescent="0.3">
      <c r="B50" s="104"/>
      <c r="C50" s="105"/>
      <c r="D50" s="70"/>
      <c r="E50" s="70"/>
      <c r="F50" s="70"/>
      <c r="H50" s="70"/>
      <c r="I50" s="106"/>
    </row>
    <row r="51" spans="2:9" x14ac:dyDescent="0.3">
      <c r="B51" s="104"/>
      <c r="C51" s="105"/>
      <c r="D51" s="70"/>
      <c r="E51" s="70"/>
      <c r="F51" s="70"/>
      <c r="H51" s="70"/>
      <c r="I51" s="106"/>
    </row>
    <row r="52" spans="2:9" x14ac:dyDescent="0.3">
      <c r="B52" s="104"/>
      <c r="C52" s="105"/>
      <c r="D52" s="70"/>
      <c r="E52" s="70"/>
      <c r="F52" s="70"/>
      <c r="H52" s="70"/>
      <c r="I52" s="106"/>
    </row>
    <row r="53" spans="2:9" x14ac:dyDescent="0.3">
      <c r="B53" s="104"/>
      <c r="C53" s="105"/>
      <c r="D53" s="70"/>
      <c r="E53" s="70"/>
      <c r="F53" s="70"/>
      <c r="H53" s="70"/>
      <c r="I53" s="106"/>
    </row>
    <row r="54" spans="2:9" x14ac:dyDescent="0.3">
      <c r="B54" s="104"/>
      <c r="C54" s="105"/>
      <c r="D54" s="70"/>
      <c r="E54" s="70"/>
      <c r="F54" s="70"/>
      <c r="H54" s="70"/>
      <c r="I54" s="106"/>
    </row>
    <row r="55" spans="2:9" x14ac:dyDescent="0.3">
      <c r="B55" s="104"/>
      <c r="C55" s="105"/>
      <c r="D55" s="70"/>
      <c r="E55" s="70"/>
      <c r="F55" s="70"/>
      <c r="H55" s="70"/>
      <c r="I55" s="106"/>
    </row>
    <row r="56" spans="2:9" x14ac:dyDescent="0.3">
      <c r="B56" s="104"/>
      <c r="C56" s="105"/>
      <c r="D56" s="70"/>
      <c r="E56" s="70"/>
      <c r="F56" s="70"/>
      <c r="H56" s="70"/>
      <c r="I56" s="106"/>
    </row>
    <row r="57" spans="2:9" x14ac:dyDescent="0.3">
      <c r="B57" s="104"/>
      <c r="C57" s="105"/>
      <c r="D57" s="70"/>
      <c r="E57" s="70"/>
      <c r="F57" s="70"/>
      <c r="H57" s="70"/>
      <c r="I57" s="106"/>
    </row>
    <row r="58" spans="2:9" x14ac:dyDescent="0.3">
      <c r="B58" s="104"/>
      <c r="C58" s="105"/>
      <c r="D58" s="70"/>
      <c r="E58" s="70"/>
      <c r="F58" s="70"/>
      <c r="H58" s="70"/>
      <c r="I58" s="106"/>
    </row>
    <row r="59" spans="2:9" x14ac:dyDescent="0.3">
      <c r="B59" s="104"/>
      <c r="C59" s="105"/>
      <c r="D59" s="70"/>
      <c r="E59" s="70"/>
      <c r="F59" s="70"/>
      <c r="H59" s="70"/>
      <c r="I59" s="106"/>
    </row>
    <row r="60" spans="2:9" x14ac:dyDescent="0.3">
      <c r="B60" s="104"/>
      <c r="C60" s="105"/>
      <c r="D60" s="70"/>
      <c r="E60" s="70"/>
      <c r="F60" s="70"/>
      <c r="H60" s="70"/>
      <c r="I60" s="106"/>
    </row>
    <row r="61" spans="2:9" x14ac:dyDescent="0.3">
      <c r="B61" s="104"/>
      <c r="C61" s="105"/>
      <c r="D61" s="70"/>
      <c r="E61" s="70"/>
      <c r="F61" s="70"/>
      <c r="H61" s="70"/>
      <c r="I61" s="106"/>
    </row>
    <row r="62" spans="2:9" x14ac:dyDescent="0.3">
      <c r="B62" s="104"/>
      <c r="C62" s="105"/>
      <c r="D62" s="70"/>
      <c r="E62" s="70"/>
      <c r="F62" s="70"/>
      <c r="H62" s="70"/>
      <c r="I62" s="106"/>
    </row>
    <row r="63" spans="2:9" x14ac:dyDescent="0.3">
      <c r="B63" s="104"/>
      <c r="C63" s="105"/>
      <c r="D63" s="70"/>
      <c r="E63" s="70"/>
      <c r="F63" s="70"/>
      <c r="H63" s="70"/>
      <c r="I63" s="106"/>
    </row>
    <row r="64" spans="2:9" x14ac:dyDescent="0.3">
      <c r="B64" s="104"/>
      <c r="C64" s="105"/>
      <c r="D64" s="70"/>
      <c r="E64" s="70"/>
      <c r="F64" s="70"/>
      <c r="H64" s="70"/>
      <c r="I64" s="106"/>
    </row>
    <row r="65" spans="2:9" x14ac:dyDescent="0.3">
      <c r="B65" s="104"/>
      <c r="C65" s="105"/>
      <c r="D65" s="70"/>
      <c r="E65" s="70"/>
      <c r="F65" s="70"/>
      <c r="H65" s="70"/>
      <c r="I65" s="106"/>
    </row>
    <row r="66" spans="2:9" x14ac:dyDescent="0.3">
      <c r="B66" s="104"/>
      <c r="C66" s="105"/>
      <c r="D66" s="70"/>
      <c r="E66" s="70"/>
      <c r="F66" s="70"/>
      <c r="H66" s="70"/>
      <c r="I66" s="106"/>
    </row>
    <row r="67" spans="2:9" x14ac:dyDescent="0.3">
      <c r="B67" s="104"/>
      <c r="C67" s="105"/>
      <c r="D67" s="70"/>
      <c r="E67" s="70"/>
      <c r="F67" s="70"/>
      <c r="H67" s="70"/>
      <c r="I67" s="106"/>
    </row>
    <row r="68" spans="2:9" x14ac:dyDescent="0.3">
      <c r="B68" s="104"/>
      <c r="C68" s="105"/>
      <c r="D68" s="70"/>
      <c r="E68" s="70"/>
      <c r="F68" s="70"/>
      <c r="H68" s="70"/>
      <c r="I68" s="106"/>
    </row>
    <row r="69" spans="2:9" x14ac:dyDescent="0.3">
      <c r="B69" s="104"/>
      <c r="C69" s="105"/>
      <c r="D69" s="70"/>
      <c r="E69" s="70"/>
      <c r="F69" s="70"/>
      <c r="H69" s="70"/>
      <c r="I69" s="106"/>
    </row>
    <row r="70" spans="2:9" x14ac:dyDescent="0.3">
      <c r="B70" s="104"/>
      <c r="C70" s="105"/>
      <c r="D70" s="70"/>
      <c r="E70" s="70"/>
      <c r="F70" s="70"/>
      <c r="H70" s="70"/>
      <c r="I70" s="106"/>
    </row>
    <row r="71" spans="2:9" x14ac:dyDescent="0.3">
      <c r="B71" s="104"/>
      <c r="C71" s="105"/>
      <c r="D71" s="70"/>
      <c r="E71" s="70"/>
      <c r="F71" s="70"/>
      <c r="H71" s="70"/>
      <c r="I71" s="106"/>
    </row>
    <row r="72" spans="2:9" x14ac:dyDescent="0.3">
      <c r="B72" s="104"/>
      <c r="C72" s="105"/>
      <c r="D72" s="70"/>
      <c r="E72" s="70"/>
      <c r="F72" s="70"/>
      <c r="H72" s="70"/>
      <c r="I72" s="106"/>
    </row>
    <row r="73" spans="2:9" x14ac:dyDescent="0.3">
      <c r="B73" s="104"/>
      <c r="C73" s="105"/>
      <c r="D73" s="70"/>
      <c r="E73" s="70"/>
      <c r="F73" s="70"/>
      <c r="H73" s="70"/>
      <c r="I73" s="106"/>
    </row>
    <row r="74" spans="2:9" x14ac:dyDescent="0.3">
      <c r="B74" s="104"/>
      <c r="C74" s="105"/>
      <c r="D74" s="70"/>
      <c r="E74" s="70"/>
      <c r="F74" s="70"/>
      <c r="H74" s="70"/>
      <c r="I74" s="106"/>
    </row>
    <row r="75" spans="2:9" x14ac:dyDescent="0.3">
      <c r="B75" s="104"/>
      <c r="C75" s="105"/>
      <c r="D75" s="70"/>
      <c r="E75" s="70"/>
      <c r="F75" s="70"/>
      <c r="H75" s="70"/>
      <c r="I75" s="106"/>
    </row>
    <row r="76" spans="2:9" x14ac:dyDescent="0.3">
      <c r="B76" s="104"/>
      <c r="C76" s="105"/>
      <c r="D76" s="70"/>
      <c r="E76" s="70"/>
      <c r="F76" s="70"/>
      <c r="H76" s="70"/>
      <c r="I76" s="106"/>
    </row>
    <row r="77" spans="2:9" x14ac:dyDescent="0.3">
      <c r="B77" s="104"/>
      <c r="C77" s="105"/>
      <c r="D77" s="70"/>
      <c r="E77" s="70"/>
      <c r="F77" s="70"/>
      <c r="H77" s="70"/>
      <c r="I77" s="106"/>
    </row>
    <row r="78" spans="2:9" x14ac:dyDescent="0.3">
      <c r="B78" s="104"/>
      <c r="C78" s="105"/>
      <c r="D78" s="70"/>
      <c r="E78" s="70"/>
      <c r="F78" s="70"/>
      <c r="H78" s="70"/>
      <c r="I78" s="106"/>
    </row>
    <row r="79" spans="2:9" x14ac:dyDescent="0.3">
      <c r="B79" s="104"/>
      <c r="C79" s="105"/>
      <c r="D79" s="70"/>
      <c r="E79" s="70"/>
      <c r="F79" s="70"/>
      <c r="H79" s="70"/>
      <c r="I79" s="106"/>
    </row>
    <row r="80" spans="2:9" x14ac:dyDescent="0.3">
      <c r="B80" s="104"/>
      <c r="C80" s="105"/>
      <c r="D80" s="70"/>
      <c r="E80" s="70"/>
      <c r="F80" s="70"/>
      <c r="H80" s="70"/>
      <c r="I80" s="106"/>
    </row>
    <row r="81" spans="2:9" x14ac:dyDescent="0.3">
      <c r="B81" s="104"/>
      <c r="C81" s="105"/>
      <c r="D81" s="70"/>
      <c r="E81" s="70"/>
      <c r="F81" s="70"/>
      <c r="H81" s="70"/>
      <c r="I81" s="106"/>
    </row>
    <row r="82" spans="2:9" x14ac:dyDescent="0.3">
      <c r="B82" s="104"/>
      <c r="C82" s="105"/>
      <c r="D82" s="70"/>
      <c r="E82" s="70"/>
      <c r="F82" s="70"/>
      <c r="H82" s="70"/>
      <c r="I82" s="106"/>
    </row>
    <row r="83" spans="2:9" x14ac:dyDescent="0.3">
      <c r="B83" s="104"/>
      <c r="C83" s="105"/>
      <c r="D83" s="70"/>
      <c r="E83" s="70"/>
      <c r="F83" s="70"/>
      <c r="H83" s="70"/>
      <c r="I83" s="106"/>
    </row>
    <row r="84" spans="2:9" x14ac:dyDescent="0.3">
      <c r="B84" s="104"/>
      <c r="C84" s="105"/>
      <c r="D84" s="70"/>
      <c r="E84" s="70"/>
      <c r="F84" s="70"/>
      <c r="H84" s="70"/>
      <c r="I84" s="106"/>
    </row>
    <row r="85" spans="2:9" x14ac:dyDescent="0.3">
      <c r="B85" s="104"/>
      <c r="C85" s="105"/>
      <c r="D85" s="70"/>
      <c r="E85" s="70"/>
      <c r="F85" s="70"/>
      <c r="H85" s="70"/>
      <c r="I85" s="106"/>
    </row>
    <row r="86" spans="2:9" x14ac:dyDescent="0.3">
      <c r="B86" s="104"/>
      <c r="C86" s="105"/>
      <c r="D86" s="70"/>
      <c r="E86" s="70"/>
      <c r="F86" s="70"/>
      <c r="H86" s="70"/>
      <c r="I86" s="106"/>
    </row>
    <row r="87" spans="2:9" x14ac:dyDescent="0.3">
      <c r="B87" s="104"/>
      <c r="C87" s="105"/>
      <c r="D87" s="70"/>
      <c r="E87" s="70"/>
      <c r="F87" s="70"/>
      <c r="H87" s="70"/>
      <c r="I87" s="106"/>
    </row>
    <row r="88" spans="2:9" x14ac:dyDescent="0.3">
      <c r="B88" s="104"/>
      <c r="C88" s="105"/>
      <c r="D88" s="70"/>
      <c r="E88" s="70"/>
      <c r="F88" s="70"/>
      <c r="H88" s="70"/>
      <c r="I88" s="106"/>
    </row>
    <row r="89" spans="2:9" x14ac:dyDescent="0.3">
      <c r="B89" s="104"/>
      <c r="C89" s="105"/>
      <c r="D89" s="70"/>
      <c r="E89" s="70"/>
      <c r="F89" s="70"/>
      <c r="H89" s="70"/>
      <c r="I89" s="106"/>
    </row>
    <row r="90" spans="2:9" x14ac:dyDescent="0.3">
      <c r="B90" s="104"/>
      <c r="C90" s="105"/>
      <c r="D90" s="70"/>
      <c r="E90" s="70"/>
      <c r="F90" s="70"/>
      <c r="H90" s="70"/>
      <c r="I90" s="106"/>
    </row>
    <row r="91" spans="2:9" x14ac:dyDescent="0.3">
      <c r="B91" s="104"/>
      <c r="C91" s="105"/>
      <c r="D91" s="70"/>
      <c r="E91" s="70"/>
      <c r="F91" s="70"/>
      <c r="H91" s="70"/>
      <c r="I91" s="106"/>
    </row>
    <row r="92" spans="2:9" x14ac:dyDescent="0.3">
      <c r="B92" s="104"/>
      <c r="C92" s="105"/>
      <c r="D92" s="70"/>
      <c r="E92" s="70"/>
      <c r="F92" s="70"/>
      <c r="H92" s="70"/>
      <c r="I92" s="106"/>
    </row>
    <row r="93" spans="2:9" x14ac:dyDescent="0.3">
      <c r="B93" s="104"/>
      <c r="C93" s="105"/>
      <c r="D93" s="70"/>
      <c r="E93" s="70"/>
      <c r="F93" s="70"/>
      <c r="H93" s="70"/>
      <c r="I93" s="106"/>
    </row>
    <row r="94" spans="2:9" x14ac:dyDescent="0.3">
      <c r="B94" s="104"/>
      <c r="C94" s="105"/>
      <c r="D94" s="70"/>
      <c r="E94" s="70"/>
      <c r="F94" s="70"/>
      <c r="H94" s="70"/>
      <c r="I94" s="106"/>
    </row>
    <row r="95" spans="2:9" x14ac:dyDescent="0.3">
      <c r="B95" s="104"/>
      <c r="C95" s="105"/>
      <c r="D95" s="70"/>
      <c r="E95" s="70"/>
      <c r="F95" s="70"/>
      <c r="H95" s="70"/>
      <c r="I95" s="106"/>
    </row>
    <row r="96" spans="2:9" x14ac:dyDescent="0.3">
      <c r="B96" s="104"/>
      <c r="C96" s="105"/>
      <c r="D96" s="70"/>
      <c r="E96" s="70"/>
      <c r="F96" s="70"/>
      <c r="H96" s="70"/>
      <c r="I96" s="106"/>
    </row>
    <row r="97" spans="2:9" x14ac:dyDescent="0.3">
      <c r="B97" s="104"/>
      <c r="C97" s="105"/>
      <c r="D97" s="70"/>
      <c r="E97" s="70"/>
      <c r="F97" s="70"/>
      <c r="H97" s="70"/>
      <c r="I97" s="106"/>
    </row>
    <row r="98" spans="2:9" x14ac:dyDescent="0.3">
      <c r="B98" s="104"/>
      <c r="C98" s="105"/>
      <c r="D98" s="70"/>
      <c r="E98" s="70"/>
      <c r="F98" s="70"/>
      <c r="H98" s="70"/>
      <c r="I98" s="106"/>
    </row>
    <row r="99" spans="2:9" x14ac:dyDescent="0.3">
      <c r="B99" s="104"/>
      <c r="C99" s="105"/>
      <c r="D99" s="70"/>
      <c r="E99" s="70"/>
      <c r="F99" s="70"/>
      <c r="H99" s="70"/>
      <c r="I99" s="106"/>
    </row>
    <row r="100" spans="2:9" x14ac:dyDescent="0.3">
      <c r="B100" s="104"/>
      <c r="C100" s="105"/>
      <c r="D100" s="70"/>
      <c r="E100" s="70"/>
      <c r="F100" s="70"/>
      <c r="H100" s="70"/>
      <c r="I100" s="106"/>
    </row>
    <row r="101" spans="2:9" x14ac:dyDescent="0.3">
      <c r="B101" s="104"/>
      <c r="C101" s="105"/>
      <c r="D101" s="70"/>
      <c r="E101" s="70"/>
      <c r="F101" s="70"/>
      <c r="H101" s="70"/>
      <c r="I101" s="106"/>
    </row>
    <row r="102" spans="2:9" x14ac:dyDescent="0.3">
      <c r="B102" s="104"/>
      <c r="C102" s="105"/>
      <c r="D102" s="70"/>
      <c r="E102" s="70"/>
      <c r="F102" s="70"/>
      <c r="H102" s="70"/>
      <c r="I102" s="106"/>
    </row>
    <row r="103" spans="2:9" x14ac:dyDescent="0.3">
      <c r="B103" s="104"/>
      <c r="C103" s="105"/>
      <c r="D103" s="70"/>
      <c r="E103" s="70"/>
      <c r="F103" s="70"/>
      <c r="H103" s="70"/>
      <c r="I103" s="106"/>
    </row>
    <row r="104" spans="2:9" x14ac:dyDescent="0.3">
      <c r="B104" s="104"/>
      <c r="C104" s="105"/>
      <c r="D104" s="70"/>
      <c r="E104" s="70"/>
      <c r="F104" s="70"/>
      <c r="H104" s="70"/>
      <c r="I104" s="106"/>
    </row>
    <row r="105" spans="2:9" x14ac:dyDescent="0.3">
      <c r="B105" s="104"/>
      <c r="C105" s="105"/>
      <c r="D105" s="70"/>
      <c r="E105" s="70"/>
      <c r="F105" s="70"/>
      <c r="H105" s="70"/>
      <c r="I105" s="106"/>
    </row>
    <row r="106" spans="2:9" x14ac:dyDescent="0.3">
      <c r="B106" s="104"/>
      <c r="C106" s="105"/>
      <c r="D106" s="70"/>
      <c r="E106" s="70"/>
      <c r="F106" s="70"/>
      <c r="H106" s="70"/>
      <c r="I106" s="106"/>
    </row>
    <row r="107" spans="2:9" x14ac:dyDescent="0.3">
      <c r="B107" s="104"/>
      <c r="C107" s="105"/>
      <c r="D107" s="70"/>
      <c r="E107" s="70"/>
      <c r="F107" s="70"/>
      <c r="H107" s="70"/>
      <c r="I107" s="106"/>
    </row>
    <row r="108" spans="2:9" x14ac:dyDescent="0.3">
      <c r="B108" s="104"/>
      <c r="C108" s="105"/>
      <c r="D108" s="70"/>
      <c r="E108" s="70"/>
      <c r="F108" s="70"/>
      <c r="H108" s="70"/>
      <c r="I108" s="106"/>
    </row>
    <row r="109" spans="2:9" x14ac:dyDescent="0.3">
      <c r="B109" s="104"/>
      <c r="C109" s="105"/>
      <c r="D109" s="70"/>
      <c r="E109" s="70"/>
      <c r="F109" s="70"/>
      <c r="H109" s="70"/>
      <c r="I109" s="106"/>
    </row>
    <row r="110" spans="2:9" x14ac:dyDescent="0.3">
      <c r="B110" s="104"/>
      <c r="C110" s="105"/>
      <c r="D110" s="70"/>
      <c r="E110" s="70"/>
      <c r="F110" s="70"/>
      <c r="H110" s="70"/>
      <c r="I110" s="106"/>
    </row>
    <row r="111" spans="2:9" x14ac:dyDescent="0.3">
      <c r="B111" s="104"/>
      <c r="C111" s="105"/>
      <c r="D111" s="70"/>
      <c r="E111" s="70"/>
      <c r="F111" s="70"/>
      <c r="H111" s="70"/>
      <c r="I111" s="106"/>
    </row>
    <row r="112" spans="2:9" x14ac:dyDescent="0.3">
      <c r="B112" s="104"/>
      <c r="C112" s="105"/>
      <c r="D112" s="70"/>
      <c r="E112" s="70"/>
      <c r="F112" s="70"/>
      <c r="H112" s="70"/>
      <c r="I112" s="106"/>
    </row>
    <row r="113" spans="2:9" x14ac:dyDescent="0.3">
      <c r="B113" s="104"/>
      <c r="C113" s="105"/>
      <c r="D113" s="70"/>
      <c r="E113" s="70"/>
      <c r="F113" s="70"/>
      <c r="H113" s="70"/>
      <c r="I113" s="106"/>
    </row>
    <row r="114" spans="2:9" x14ac:dyDescent="0.3">
      <c r="B114" s="104"/>
      <c r="C114" s="105"/>
      <c r="D114" s="70"/>
      <c r="E114" s="70"/>
      <c r="F114" s="70"/>
      <c r="H114" s="70"/>
      <c r="I114" s="106"/>
    </row>
    <row r="115" spans="2:9" x14ac:dyDescent="0.3">
      <c r="B115" s="104"/>
      <c r="C115" s="105"/>
      <c r="D115" s="70"/>
      <c r="E115" s="70"/>
      <c r="F115" s="70"/>
      <c r="H115" s="70"/>
      <c r="I115" s="106"/>
    </row>
    <row r="116" spans="2:9" x14ac:dyDescent="0.3">
      <c r="B116" s="104"/>
      <c r="C116" s="105"/>
      <c r="D116" s="70"/>
      <c r="E116" s="70"/>
      <c r="F116" s="70"/>
      <c r="H116" s="70"/>
      <c r="I116" s="106"/>
    </row>
    <row r="117" spans="2:9" x14ac:dyDescent="0.3">
      <c r="B117" s="104"/>
      <c r="C117" s="105"/>
      <c r="D117" s="70"/>
      <c r="E117" s="70"/>
      <c r="F117" s="70"/>
      <c r="H117" s="70"/>
      <c r="I117" s="106"/>
    </row>
    <row r="118" spans="2:9" x14ac:dyDescent="0.3">
      <c r="B118" s="104"/>
      <c r="C118" s="105"/>
      <c r="D118" s="70"/>
      <c r="E118" s="70"/>
      <c r="F118" s="70"/>
      <c r="H118" s="70"/>
      <c r="I118" s="106"/>
    </row>
    <row r="119" spans="2:9" x14ac:dyDescent="0.3">
      <c r="B119" s="104"/>
      <c r="C119" s="105"/>
      <c r="D119" s="70"/>
      <c r="E119" s="70"/>
      <c r="F119" s="70"/>
      <c r="H119" s="70"/>
      <c r="I119" s="106"/>
    </row>
    <row r="120" spans="2:9" x14ac:dyDescent="0.3">
      <c r="B120" s="104"/>
      <c r="C120" s="105"/>
      <c r="D120" s="70"/>
      <c r="E120" s="70"/>
      <c r="F120" s="70"/>
      <c r="H120" s="70"/>
      <c r="I120" s="106"/>
    </row>
    <row r="121" spans="2:9" x14ac:dyDescent="0.3">
      <c r="B121" s="104"/>
      <c r="C121" s="105"/>
      <c r="D121" s="70"/>
      <c r="E121" s="70"/>
      <c r="F121" s="70"/>
      <c r="H121" s="70"/>
      <c r="I121" s="106"/>
    </row>
    <row r="122" spans="2:9" x14ac:dyDescent="0.3">
      <c r="B122" s="104"/>
      <c r="C122" s="105"/>
      <c r="D122" s="70"/>
      <c r="E122" s="70"/>
      <c r="F122" s="70"/>
      <c r="H122" s="70"/>
      <c r="I122" s="106"/>
    </row>
    <row r="123" spans="2:9" x14ac:dyDescent="0.3">
      <c r="B123" s="104"/>
      <c r="C123" s="105"/>
      <c r="D123" s="70"/>
      <c r="E123" s="70"/>
      <c r="F123" s="70"/>
      <c r="H123" s="70"/>
      <c r="I123" s="106"/>
    </row>
    <row r="124" spans="2:9" x14ac:dyDescent="0.3">
      <c r="B124" s="104"/>
      <c r="C124" s="105"/>
      <c r="D124" s="70"/>
      <c r="E124" s="70"/>
      <c r="F124" s="70"/>
      <c r="H124" s="70"/>
      <c r="I124" s="106"/>
    </row>
    <row r="125" spans="2:9" x14ac:dyDescent="0.3">
      <c r="B125" s="104"/>
      <c r="C125" s="105"/>
      <c r="D125" s="70"/>
      <c r="E125" s="70"/>
      <c r="F125" s="70"/>
      <c r="H125" s="70"/>
      <c r="I125" s="106"/>
    </row>
    <row r="126" spans="2:9" x14ac:dyDescent="0.3">
      <c r="B126" s="104"/>
      <c r="C126" s="105"/>
      <c r="D126" s="70"/>
      <c r="E126" s="70"/>
      <c r="F126" s="70"/>
      <c r="H126" s="70"/>
      <c r="I126" s="106"/>
    </row>
    <row r="127" spans="2:9" x14ac:dyDescent="0.3">
      <c r="B127" s="104"/>
      <c r="C127" s="105"/>
      <c r="D127" s="70"/>
      <c r="E127" s="70"/>
      <c r="F127" s="70"/>
      <c r="H127" s="70"/>
      <c r="I127" s="106"/>
    </row>
    <row r="128" spans="2:9" x14ac:dyDescent="0.3">
      <c r="B128" s="104"/>
      <c r="C128" s="105"/>
      <c r="D128" s="70"/>
      <c r="E128" s="70"/>
      <c r="F128" s="70"/>
      <c r="H128" s="70"/>
      <c r="I128" s="106"/>
    </row>
    <row r="129" spans="2:9" x14ac:dyDescent="0.3">
      <c r="B129" s="104"/>
      <c r="C129" s="105"/>
      <c r="D129" s="70"/>
      <c r="E129" s="70"/>
      <c r="F129" s="70"/>
      <c r="H129" s="70"/>
      <c r="I129" s="106"/>
    </row>
    <row r="130" spans="2:9" x14ac:dyDescent="0.3">
      <c r="B130" s="104"/>
      <c r="C130" s="105"/>
      <c r="D130" s="70"/>
      <c r="E130" s="70"/>
      <c r="F130" s="70"/>
      <c r="H130" s="70"/>
      <c r="I130" s="106"/>
    </row>
    <row r="131" spans="2:9" x14ac:dyDescent="0.3">
      <c r="B131" s="104"/>
      <c r="C131" s="105"/>
      <c r="D131" s="70"/>
      <c r="E131" s="70"/>
      <c r="F131" s="70"/>
      <c r="H131" s="70"/>
      <c r="I131" s="106"/>
    </row>
    <row r="132" spans="2:9" x14ac:dyDescent="0.3">
      <c r="B132" s="104"/>
      <c r="C132" s="105"/>
      <c r="D132" s="70"/>
      <c r="E132" s="70"/>
      <c r="F132" s="70"/>
      <c r="H132" s="70"/>
      <c r="I132" s="106"/>
    </row>
    <row r="133" spans="2:9" x14ac:dyDescent="0.3">
      <c r="B133" s="104"/>
      <c r="C133" s="105"/>
      <c r="D133" s="70"/>
      <c r="E133" s="70"/>
      <c r="F133" s="70"/>
      <c r="H133" s="70"/>
      <c r="I133" s="106"/>
    </row>
    <row r="134" spans="2:9" x14ac:dyDescent="0.3">
      <c r="B134" s="104"/>
      <c r="C134" s="105"/>
      <c r="D134" s="70"/>
      <c r="E134" s="70"/>
      <c r="F134" s="70"/>
      <c r="H134" s="70"/>
      <c r="I134" s="106"/>
    </row>
    <row r="135" spans="2:9" x14ac:dyDescent="0.3">
      <c r="B135" s="104"/>
      <c r="C135" s="105"/>
      <c r="D135" s="70"/>
      <c r="E135" s="70"/>
      <c r="F135" s="70"/>
      <c r="H135" s="70"/>
      <c r="I135" s="106"/>
    </row>
    <row r="136" spans="2:9" x14ac:dyDescent="0.3">
      <c r="B136" s="104"/>
      <c r="C136" s="105"/>
      <c r="D136" s="70"/>
      <c r="E136" s="70"/>
      <c r="F136" s="70"/>
      <c r="H136" s="70"/>
      <c r="I136" s="106"/>
    </row>
    <row r="137" spans="2:9" x14ac:dyDescent="0.3">
      <c r="B137" s="104"/>
      <c r="C137" s="105"/>
      <c r="D137" s="70"/>
      <c r="E137" s="70"/>
      <c r="F137" s="70"/>
      <c r="H137" s="70"/>
      <c r="I137" s="106"/>
    </row>
    <row r="138" spans="2:9" x14ac:dyDescent="0.3">
      <c r="B138" s="104"/>
      <c r="C138" s="105"/>
      <c r="D138" s="70"/>
      <c r="E138" s="70"/>
      <c r="F138" s="70"/>
      <c r="H138" s="70"/>
      <c r="I138" s="106"/>
    </row>
    <row r="139" spans="2:9" x14ac:dyDescent="0.3">
      <c r="B139" s="104"/>
      <c r="C139" s="105"/>
      <c r="D139" s="70"/>
      <c r="E139" s="70"/>
      <c r="F139" s="70"/>
      <c r="H139" s="70"/>
      <c r="I139" s="106"/>
    </row>
    <row r="140" spans="2:9" x14ac:dyDescent="0.3">
      <c r="B140" s="104"/>
      <c r="C140" s="105"/>
      <c r="D140" s="70"/>
      <c r="E140" s="70"/>
      <c r="F140" s="70"/>
      <c r="H140" s="70"/>
      <c r="I140" s="106"/>
    </row>
    <row r="141" spans="2:9" x14ac:dyDescent="0.3">
      <c r="B141" s="104"/>
      <c r="C141" s="105"/>
      <c r="D141" s="70"/>
      <c r="E141" s="70"/>
      <c r="F141" s="70"/>
      <c r="H141" s="70"/>
      <c r="I141" s="106"/>
    </row>
    <row r="142" spans="2:9" x14ac:dyDescent="0.3">
      <c r="B142" s="104"/>
      <c r="C142" s="105"/>
      <c r="D142" s="70"/>
      <c r="E142" s="70"/>
      <c r="F142" s="70"/>
      <c r="H142" s="70"/>
      <c r="I142" s="106"/>
    </row>
    <row r="143" spans="2:9" x14ac:dyDescent="0.3">
      <c r="B143" s="104"/>
      <c r="C143" s="105"/>
      <c r="D143" s="70"/>
      <c r="E143" s="70"/>
      <c r="F143" s="70"/>
      <c r="H143" s="70"/>
      <c r="I143" s="106"/>
    </row>
    <row r="144" spans="2:9" x14ac:dyDescent="0.3">
      <c r="B144" s="104"/>
      <c r="C144" s="105"/>
      <c r="D144" s="70"/>
      <c r="E144" s="70"/>
      <c r="F144" s="70"/>
      <c r="H144" s="70"/>
      <c r="I144" s="106"/>
    </row>
    <row r="145" spans="2:9" x14ac:dyDescent="0.3">
      <c r="B145" s="104"/>
      <c r="C145" s="105"/>
      <c r="D145" s="70"/>
      <c r="E145" s="70"/>
      <c r="F145" s="70"/>
      <c r="H145" s="70"/>
      <c r="I145" s="106"/>
    </row>
    <row r="146" spans="2:9" x14ac:dyDescent="0.3">
      <c r="B146" s="104"/>
      <c r="C146" s="105"/>
      <c r="D146" s="70"/>
      <c r="E146" s="70"/>
      <c r="F146" s="70"/>
      <c r="H146" s="70"/>
      <c r="I146" s="106"/>
    </row>
    <row r="147" spans="2:9" x14ac:dyDescent="0.3">
      <c r="B147" s="104"/>
      <c r="C147" s="105"/>
      <c r="D147" s="70"/>
      <c r="E147" s="70"/>
      <c r="F147" s="70"/>
      <c r="H147" s="70"/>
      <c r="I147" s="106"/>
    </row>
  </sheetData>
  <mergeCells count="8">
    <mergeCell ref="B12:D12"/>
    <mergeCell ref="C4:E4"/>
    <mergeCell ref="C5:E5"/>
    <mergeCell ref="C6:E6"/>
    <mergeCell ref="C7:E7"/>
    <mergeCell ref="C8:E8"/>
    <mergeCell ref="C9:E9"/>
    <mergeCell ref="C10:E10"/>
  </mergeCells>
  <phoneticPr fontId="37" type="noConversion"/>
  <pageMargins left="0.25" right="0.25" top="0.75" bottom="0.75" header="0.3" footer="0.3"/>
  <pageSetup paperSize="9" scale="7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RFP overview</vt:lpstr>
      <vt:lpstr>Price Evaluation</vt:lpstr>
      <vt:lpstr>Technical Evaluation</vt:lpstr>
      <vt:lpstr>CommercialContractua Evaluation</vt:lpstr>
      <vt:lpstr>Final Evaluation</vt:lpstr>
      <vt:lpstr>'CommercialContractua Evaluation'!Print_Area</vt:lpstr>
      <vt:lpstr>'Final Evaluation'!Print_Area</vt:lpstr>
      <vt:lpstr>'Price Evaluation'!Print_Area</vt:lpstr>
      <vt:lpstr>'RFP overview'!Print_Area</vt:lpstr>
      <vt:lpstr>'Technical Evaluation'!Print_Area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Evans</dc:creator>
  <cp:lastModifiedBy>Nick Evans</cp:lastModifiedBy>
  <cp:lastPrinted>2025-03-23T19:01:24Z</cp:lastPrinted>
  <dcterms:created xsi:type="dcterms:W3CDTF">2025-02-25T21:33:43Z</dcterms:created>
  <dcterms:modified xsi:type="dcterms:W3CDTF">2026-06-09T01:29:38Z</dcterms:modified>
</cp:coreProperties>
</file>